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5"/>
  </bookViews>
  <sheets>
    <sheet name="KSS" sheetId="1" r:id="rId1"/>
    <sheet name="elektro" sheetId="2" r:id="rId2"/>
    <sheet name="arx " sheetId="3" r:id="rId3"/>
    <sheet name="SK" sheetId="4" r:id="rId4"/>
    <sheet name="HVAC" sheetId="5" r:id="rId5"/>
    <sheet name="ViK" sheetId="6" r:id="rId6"/>
    <sheet name="med.gazove" sheetId="7" r:id="rId7"/>
  </sheets>
  <definedNames>
    <definedName name="_xlnm.Print_Area" localSheetId="2">'arx '!$A$1:$F$60</definedName>
    <definedName name="_xlnm.Print_Area" localSheetId="1">'elektro'!$A$1:$F$62</definedName>
    <definedName name="_xlnm.Print_Area" localSheetId="4">'HVAC'!$A$1:$F$67</definedName>
    <definedName name="_xlnm.Print_Area" localSheetId="0">'KSS'!$A$1:$D$33</definedName>
    <definedName name="_xlnm.Print_Area" localSheetId="6">'med.gazove'!$A$1:$F$37</definedName>
    <definedName name="_xlnm.Print_Area" localSheetId="3">'SK'!$A$1:$F$21</definedName>
    <definedName name="_xlnm.Print_Area" localSheetId="5">'ViK'!$A$1:$F$54</definedName>
    <definedName name="_xlnm.Print_Titles" localSheetId="1">'elektro'!$8:$8</definedName>
  </definedNames>
  <calcPr fullCalcOnLoad="1"/>
</workbook>
</file>

<file path=xl/sharedStrings.xml><?xml version="1.0" encoding="utf-8"?>
<sst xmlns="http://schemas.openxmlformats.org/spreadsheetml/2006/main" count="496" uniqueCount="249">
  <si>
    <t>Мярка</t>
  </si>
  <si>
    <t>бр.</t>
  </si>
  <si>
    <t>№</t>
  </si>
  <si>
    <t>Наименование на материалите  и видовете работа</t>
  </si>
  <si>
    <t>К-во</t>
  </si>
  <si>
    <t>Монтаж на стоящи табла до стена</t>
  </si>
  <si>
    <r>
      <t>Свързване на  проводник със съоръжение до 6 mm</t>
    </r>
    <r>
      <rPr>
        <vertAlign val="superscript"/>
        <sz val="11"/>
        <rFont val="Arial"/>
        <family val="2"/>
      </rPr>
      <t xml:space="preserve">2 </t>
    </r>
  </si>
  <si>
    <r>
      <t>Доставка и монтаж на кабелни обувки 6 mm</t>
    </r>
    <r>
      <rPr>
        <vertAlign val="superscript"/>
        <sz val="11"/>
        <rFont val="Arial"/>
        <family val="2"/>
      </rPr>
      <t xml:space="preserve">2 </t>
    </r>
  </si>
  <si>
    <r>
      <t>Доставка, монтаж и/или изтегляне на медено въже 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към метални нетоководещи части на медицинското оборудване</t>
    </r>
  </si>
  <si>
    <t>м</t>
  </si>
  <si>
    <t>Доставка и монтаж на бутони за управление АТ – аварийно изключване</t>
  </si>
  <si>
    <t xml:space="preserve">Доставка и монтаж на ключ блокаж (Door switch, МУК)   </t>
  </si>
  <si>
    <t>Доставка и монтаж на конзоли за скрита инсталация</t>
  </si>
  <si>
    <t xml:space="preserve">Полагане под мазилка или над окачен таван на гофрирана тръба Ф16-23 mm </t>
  </si>
  <si>
    <r>
      <t>Доставка и полагане на кабел СВТ /ПВВМ</t>
    </r>
    <r>
      <rPr>
        <vertAlign val="subscript"/>
        <sz val="11"/>
        <rFont val="Arial"/>
        <family val="2"/>
      </rPr>
      <t>Б</t>
    </r>
    <r>
      <rPr>
        <sz val="11"/>
        <rFont val="Arial"/>
        <family val="2"/>
      </rPr>
      <t>1/ – 3 х 1.5 mm</t>
    </r>
    <r>
      <rPr>
        <vertAlign val="superscript"/>
        <sz val="11"/>
        <rFont val="Arial"/>
        <family val="2"/>
      </rPr>
      <t>2</t>
    </r>
  </si>
  <si>
    <r>
      <t>Доставка и полагане на кабел СВТ /ПВВМ</t>
    </r>
    <r>
      <rPr>
        <vertAlign val="subscript"/>
        <sz val="11"/>
        <rFont val="Arial"/>
        <family val="2"/>
      </rPr>
      <t>Б</t>
    </r>
    <r>
      <rPr>
        <sz val="11"/>
        <rFont val="Arial"/>
        <family val="2"/>
      </rPr>
      <t>1/ – 3 х 2.5 mm</t>
    </r>
    <r>
      <rPr>
        <vertAlign val="superscript"/>
        <sz val="11"/>
        <rFont val="Arial"/>
        <family val="2"/>
      </rPr>
      <t>2</t>
    </r>
  </si>
  <si>
    <r>
      <t>Доставка и полагане на кабел LIYY   2х1,0mm</t>
    </r>
    <r>
      <rPr>
        <vertAlign val="superscript"/>
        <sz val="11"/>
        <rFont val="Arial"/>
        <family val="2"/>
      </rPr>
      <t>2</t>
    </r>
  </si>
  <si>
    <r>
      <t>Доставка и полагане на кабел LIYY   5х1,0mm</t>
    </r>
    <r>
      <rPr>
        <vertAlign val="superscript"/>
        <sz val="11"/>
        <rFont val="Arial"/>
        <family val="2"/>
      </rPr>
      <t>2</t>
    </r>
  </si>
  <si>
    <t xml:space="preserve">Доставка и монтаж на DATA извод </t>
  </si>
  <si>
    <t xml:space="preserve">Доставка и монтаж на телефонен извод </t>
  </si>
  <si>
    <r>
      <t>Доставка и изтегляне кабел UTP cat 5e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в монтирани тръби (разстоянието да се определи по-точно на място след съгласуване с болницата) за телефонна линия </t>
    </r>
  </si>
  <si>
    <r>
      <t>Доставка и изтегляне кабел FTP cat 6e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в монтирани тръби ( разстоянието да се определи по-точно на място след съгласуване с болницата) за DATA инсталация</t>
    </r>
  </si>
  <si>
    <t>Наладка на двигател (съоръжение, климатик вентилатор нагревател)</t>
  </si>
  <si>
    <t>Измерване на заземлението на заземителна инсталация</t>
  </si>
  <si>
    <r>
      <t>Свързване на  проводник със съоръжение до 16 mm</t>
    </r>
    <r>
      <rPr>
        <vertAlign val="superscript"/>
        <sz val="11"/>
        <rFont val="Arial"/>
        <family val="2"/>
      </rPr>
      <t xml:space="preserve">2 </t>
    </r>
  </si>
  <si>
    <r>
      <t>Доставка и монтаж на кабелни обувки 16 mm</t>
    </r>
    <r>
      <rPr>
        <vertAlign val="superscript"/>
        <sz val="11"/>
        <rFont val="Arial"/>
        <family val="2"/>
      </rPr>
      <t xml:space="preserve">2 </t>
    </r>
  </si>
  <si>
    <t xml:space="preserve">Доставка и монтаж на сериен ключ </t>
  </si>
  <si>
    <t xml:space="preserve">Доставка и монтаж на дивиаторен ключ </t>
  </si>
  <si>
    <t xml:space="preserve">Доставка и монтаж на димерен ключ </t>
  </si>
  <si>
    <r>
      <t>Доставка и полагане на кабел  1х16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ПВ-А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</si>
  <si>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Доставка и монтаж на контакт “шуко”  16 A 250 V, троен червен цвят(сервизни нужди) за монтаж в обща рамка</t>
  </si>
  <si>
    <t>Доставка и монтаж на контакт “шуко”  16 A 250 V, двоен червен цвят (сервизни нужди) за монтаж в обща рамка</t>
  </si>
  <si>
    <t>Доставка и монтаж на контакт “шуко”  16 A 250 V, двоен бял цвят (сервизни нужди) за монтаж в обща рамка</t>
  </si>
  <si>
    <t>Доставка и монтаж на бутониера за управление ЕАТ – включване/ изключване със светлинна индикация</t>
  </si>
  <si>
    <r>
      <t>Лампен излаз с пров. СВТ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ср. дълж. 6 m</t>
    </r>
  </si>
  <si>
    <r>
      <t>Доставка и полагане на кабел  3х4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СВТ </t>
    </r>
  </si>
  <si>
    <t>Доставка на табло Твент (табло вентилация) съгл. приложена ел. схема</t>
  </si>
  <si>
    <t>Доставка на табло TуRO - табло управление съгл. приложена ел. схема</t>
  </si>
  <si>
    <r>
      <t>Свързване на  проводник със съоръжение до 35 mm</t>
    </r>
    <r>
      <rPr>
        <vertAlign val="superscript"/>
        <sz val="11"/>
        <rFont val="Arial"/>
        <family val="2"/>
      </rPr>
      <t xml:space="preserve">2 </t>
    </r>
  </si>
  <si>
    <r>
      <t>Доставка и монтаж на кабелни обувки 35 mm</t>
    </r>
    <r>
      <rPr>
        <vertAlign val="superscript"/>
        <sz val="11"/>
        <rFont val="Arial"/>
        <family val="2"/>
      </rPr>
      <t xml:space="preserve">2 </t>
    </r>
  </si>
  <si>
    <t>Доставка и монтаж на контакт “шуко”  16 A 250 V, троен бял цвят (общи нужди)</t>
  </si>
  <si>
    <t>Доставка и монтаж на осветително тяло LED IP 21 за монтаж в окачен таван, 29W  60/60,3600lum</t>
  </si>
  <si>
    <t>Доставка и монтаж на осветително тяло LED IP 21 за монтаж в окачен таван, 29W, 30/120 ,3600lum</t>
  </si>
  <si>
    <t>Доставка и монтаж на осветително тяло LED IP 21 за монтаж в окачен таван, 15W димируемо</t>
  </si>
  <si>
    <t xml:space="preserve">Доставка и монтаж на обикновен ключ </t>
  </si>
  <si>
    <r>
      <t>Доставка и полагане на кабел  5х4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СВТ </t>
    </r>
  </si>
  <si>
    <r>
      <t>Доставка и полагане на кабел  5х2,5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СВТ </t>
    </r>
  </si>
  <si>
    <r>
      <t>Доставка и полагане на кабел  3х25/16mm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СВТ /ПВ-А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(точното разстояние да се определи на място)</t>
    </r>
  </si>
  <si>
    <t>Доставка и монтаж на заземител състоящ се от 3 кола и шина между тях, тест клема, включително направа на изкоп със зариване и трамбоване</t>
  </si>
  <si>
    <t>к-т</t>
  </si>
  <si>
    <t>Доставка и монтаж на осветително тяло ЛЛ 4х14W IP 21 за монтаж в окачен таван</t>
  </si>
  <si>
    <t>Доставка и монтаж на стена на светеща конзола с надпис “Не влизай” или "Внимание ренгеново лъчение" (лампата да не е ЛЛ или енергоспестяваща)</t>
  </si>
  <si>
    <t>Ед.цена</t>
  </si>
  <si>
    <t>Общо</t>
  </si>
  <si>
    <t>ТОТАЛ</t>
  </si>
  <si>
    <t>К.Николов</t>
  </si>
  <si>
    <t>Видове дейности</t>
  </si>
  <si>
    <t>Част - Електро</t>
  </si>
  <si>
    <t>общо</t>
  </si>
  <si>
    <t xml:space="preserve">                        НА СПЕЦИАЛИЗИРАНА СИСТЕМА ЗА УРОРЕНТГЕНОЛОГИЯ,</t>
  </si>
  <si>
    <t xml:space="preserve">                        МОДЕЛ UROSKOP OMNIA MAX, ПРОИЗВОДСТВО НА SIEMENS </t>
  </si>
  <si>
    <t xml:space="preserve">ЧАСТ:             АРХИТЕКТУРНА (ТЕХНОЛОГИЧНА И ЛЪЧЕЗАЩИТА) </t>
  </si>
  <si>
    <t>ФАЗА:            ТП</t>
  </si>
  <si>
    <t>Наименование на материалите и видовете работа</t>
  </si>
  <si>
    <t>Коли-</t>
  </si>
  <si>
    <t>чество</t>
  </si>
  <si>
    <t>Демонтаж стар рентгенов апарат и допълнително оборудване</t>
  </si>
  <si>
    <t>Демонтаж врати</t>
  </si>
  <si>
    <t>7</t>
  </si>
  <si>
    <t>Демонтаж подово покритие</t>
  </si>
  <si>
    <t>Демонтаж стари подови кабелни канали с капаци</t>
  </si>
  <si>
    <t>Запълване отвори от стари подови кабелни канали с капаци, с необходимата якост за подова замазка</t>
  </si>
  <si>
    <t>Демонтаж мивки</t>
  </si>
  <si>
    <t>Доставка и монтаж корито с мивки - Подготовка екипи</t>
  </si>
  <si>
    <t>Демонтаж фаянс и изчукване лепило около мивки</t>
  </si>
  <si>
    <t>Демонтаж фаянс по стени и изчукване лепило във Фотолаборатория</t>
  </si>
  <si>
    <t>Мазилки зад демонтиран фаянс</t>
  </si>
  <si>
    <t>Разбиване куфари от г.к. стара вентилация по таван</t>
  </si>
  <si>
    <t>Смяна стъклопакет с термопанел в горна част на прозорци и оформяне отвори в съответствие с изходите на вентилацията</t>
  </si>
  <si>
    <t>Изграждане отвори</t>
  </si>
  <si>
    <t>Зазиждане отвори</t>
  </si>
  <si>
    <t>Изграждане на щурцове</t>
  </si>
  <si>
    <t>м'</t>
  </si>
  <si>
    <t>Обръщане около врати</t>
  </si>
  <si>
    <t>Изграждане стена тип сандвич, двустранно зазиждане отвори с по 1 пласт Knauf Safeboard на конструкция</t>
  </si>
  <si>
    <t>Лепене на 1 пласт Knauf Safeboard по стена</t>
  </si>
  <si>
    <t>Обшивка пред прозорци с 1 пласт Knauf Safeboard на конструкция</t>
  </si>
  <si>
    <t>Мазилки по нова зидария</t>
  </si>
  <si>
    <t>Шпакловки по стени (помещения + коридори пред помещения)</t>
  </si>
  <si>
    <t>Латекс по стени  (помещения + коридори пред помещения)</t>
  </si>
  <si>
    <t>Санитарен латекс по стени Процедурно и Подготовка екипи</t>
  </si>
  <si>
    <t>Доставка и монтаж гипскартон за тавани</t>
  </si>
  <si>
    <t>Шпакловки по тавани (таванна плоча между колони, гипскартон)</t>
  </si>
  <si>
    <t>Латекс по тавани (гипскартон)</t>
  </si>
  <si>
    <t>Санитарен латекс по тавани (гипскартон - Процедурно и Подготовка)</t>
  </si>
  <si>
    <t>Доставка и монтаж пана ревизионни отвори в тавани</t>
  </si>
  <si>
    <t>Доставка и монтаж растерен окачен таван, тип Армстронг</t>
  </si>
  <si>
    <t>Доставка и монтаж подови кабелни канали с капаци - 20/15 см</t>
  </si>
  <si>
    <t>Доставка и монтаж на PVC кабелни канали - 10/6см</t>
  </si>
  <si>
    <t>Разбиване / изсичане подова замазка за вкопани подови канали</t>
  </si>
  <si>
    <t>Полагане изравнителна саморазливна замазка - Процедурно пом.</t>
  </si>
  <si>
    <t>Доставка и полагане рулонна подова PVC - настилка (антистатик с отвеждащо съпротивление от 10/5  до 10/7 Ω) - Процедурно и Подготовка екипи</t>
  </si>
  <si>
    <t>Холкери за PVC в процедурно и подготовка екипи</t>
  </si>
  <si>
    <t>Доставка и полагане рулонна подова PVC-настилка - Командно и Преддверие персонал</t>
  </si>
  <si>
    <t>Холкери за PVC в Командно и Преддверие персонал</t>
  </si>
  <si>
    <t xml:space="preserve">Доставка и монтаж на врати: </t>
  </si>
  <si>
    <t>90/200 - лява</t>
  </si>
  <si>
    <t>90/200 - дясна</t>
  </si>
  <si>
    <t xml:space="preserve">Доставка и монтаж на врати, тип “сандвич” с оловен еквивалент </t>
  </si>
  <si>
    <t>Доставка на работен плот 140х70см</t>
  </si>
  <si>
    <t>1</t>
  </si>
  <si>
    <t>Изготвил :</t>
  </si>
  <si>
    <t>Част - Арх.</t>
  </si>
  <si>
    <t xml:space="preserve">Наименование на материалите </t>
  </si>
  <si>
    <t>Ед.Цена</t>
  </si>
  <si>
    <t>и видовете работа</t>
  </si>
  <si>
    <t xml:space="preserve">Изрязване същ.ст.б.настилка за фундамент </t>
  </si>
  <si>
    <t>м2</t>
  </si>
  <si>
    <t>Бетон клас В35 за фундамент 0,5 куб.м.</t>
  </si>
  <si>
    <t>м3</t>
  </si>
  <si>
    <t xml:space="preserve">Разрушаване на същ.тухлени стени и извозване на стр.отпадъци </t>
  </si>
  <si>
    <t>Разширяване на отвори за нови врати</t>
  </si>
  <si>
    <t>Временно подпиране плоча над кота 0.00 в зоната на премахване на същ.тухлени зидове 30кв.м.</t>
  </si>
  <si>
    <t>Част - СК</t>
  </si>
  <si>
    <t>I. ВЕНТИЛАЦИЯ</t>
  </si>
  <si>
    <t>СМУКАТЕЛНА СИСТЕМА "С 1"</t>
  </si>
  <si>
    <t>Доставка и монтаж на въздуховоди от поцинкована ламарина 0,8мм на фалц и фланци, правоъгални, прави с периметър до 1200 мм.</t>
  </si>
  <si>
    <t>Също, но фасонни</t>
  </si>
  <si>
    <t>Доставка и монтаж на канален вентилатор с дебит 1320м3/ч, Н=450Ра, N=2460W/400Vкомплект с табло за управление</t>
  </si>
  <si>
    <t>Пуск и наладка на вентилационни системи</t>
  </si>
  <si>
    <t>Механична наладка и ефективно регулиране на вентилационни системи</t>
  </si>
  <si>
    <t>ч.ч.</t>
  </si>
  <si>
    <t>Доставка и монтаж на профилна стомана за укрепване на въздуховоди</t>
  </si>
  <si>
    <t>кг.</t>
  </si>
  <si>
    <t>Доставка и монтаж на въздуховоди от поцинкована ламарина кръгли, спирално навити ф300</t>
  </si>
  <si>
    <t>мл.</t>
  </si>
  <si>
    <t>Доставка и монтаж на въздуховоди от поцинкована ламарина кръгли, спирално навити ф500</t>
  </si>
  <si>
    <t>Доставка и монтаж на коляно за кръгъл въздуховод, спирално навити ф300</t>
  </si>
  <si>
    <t>Доставка и монтаж на преход ф300/ф500</t>
  </si>
  <si>
    <t>Доставка и монтаж на регулируема решетка 290/290; с регулираща и направляваща секция, комплект с  кутия с височина 200mm и регулираща клапа ø120мм</t>
  </si>
  <si>
    <t>Доставка и монтаж на регулируема решетка 600/600; с регулираща и направляваща секция, комплект с  кутия с височина 300mm и регулираща клапа ø250мм</t>
  </si>
  <si>
    <t>Доставка и монтаж на регулируема решетка 825/225; Fж.с.=0.16м2 с регулираща и направляваща секция</t>
  </si>
  <si>
    <t>Доставка и монтаж на ПЖР Ф300мм с моторна задвижка</t>
  </si>
  <si>
    <t>Доставка и монтаж на гъвкъв въздуховод ø250 до 1.0м</t>
  </si>
  <si>
    <t>Доставка и монтаж на гъвкъв въздуховод ø120 до 2.0м</t>
  </si>
  <si>
    <t>Доставка и монтаж на щуц ø250 за монтаж към правоъгълен въздуховод</t>
  </si>
  <si>
    <t>Доставка и монтаж на щуц ø120 за монтаж към правоъгълен въздуховод</t>
  </si>
  <si>
    <t>Направа и монтаж на виброустойчива рама за вентилатор от профилна стомана</t>
  </si>
  <si>
    <t>Направа и монтаж на гъвкави връзки между вентилатор и въздуховоди</t>
  </si>
  <si>
    <t>Доставка и монтаж на мрежеста решетка ф500мм.</t>
  </si>
  <si>
    <t>Автовишка</t>
  </si>
  <si>
    <t>м.см.</t>
  </si>
  <si>
    <t>НАГНЕТАТЕЛНА СИСТЕМА "Н 1"</t>
  </si>
  <si>
    <t>Доставка и монтаж на въздуховоди от поцинкована ламарина 0,8мм на фалц и фланци, правоъгални, прави с периметър до 1500 мм.</t>
  </si>
  <si>
    <t>Доставка и монтаж на канален вентилатор с дебит 1220м3/ч, Н=450Ра, N=2460W/400V /комплет с табло за управление/</t>
  </si>
  <si>
    <t>Доставка и монтаж на електрически калорифер с мощност 10.0kW</t>
  </si>
  <si>
    <t>Доставка и монтаж на филтър EU 5 600/200мм</t>
  </si>
  <si>
    <t>Доставка и монтаж на НЖР 600/300мм за пресен въздух 1220м3/час</t>
  </si>
  <si>
    <t xml:space="preserve">Механична наладка и ефективно регулиране на вентилационни системи </t>
  </si>
  <si>
    <t>Направа и монтаж на изолация на въздуховоди на приточната система с дюшек от мергелна вата 50мм., каширана с алуминиево фолио</t>
  </si>
  <si>
    <t>Доставка и монтаж на гъвкъв въздуховод ø120 до 1.5м</t>
  </si>
  <si>
    <t>Доставка и монтаж на гъвкъв въздуховод ø250 до 1.5м</t>
  </si>
  <si>
    <t>Доставка и монтаж на ПЖР 600/200мм с моторна задвижка</t>
  </si>
  <si>
    <t>II. КЛИМАТИЗАЦИЯ</t>
  </si>
  <si>
    <t>Доставка и монтаж на нова SPLIT система с едно външно и едно вътрешно тяло Qох=6.0/1.20-6.70/kW; Qот=7.0/1.0-7.50/kW , N=2.60kW/230V, комплект с тръбна разводка и дистанционно управление</t>
  </si>
  <si>
    <t>Доставка и монтаж на нова SPLIT система с едно външно и едно вътрешно тяло Qох=3.50/0.80-4.10/kW; Qот=4.20/0.9-5.60/kW , N=1.00kW/230V, комплект с тръбна разводка и дистанционно управление</t>
  </si>
  <si>
    <t>демонтаж съществуващи климатици</t>
  </si>
  <si>
    <t>III. ОТОПЛЕНИЕ</t>
  </si>
  <si>
    <t>Преместване съществуващ радиатор 14 ребра</t>
  </si>
  <si>
    <t>Част - ОВК</t>
  </si>
  <si>
    <t>Част -ВиК</t>
  </si>
  <si>
    <t>ЧАСТ: Канализация</t>
  </si>
  <si>
    <t>Вид на СМР</t>
  </si>
  <si>
    <t>Ед.м.</t>
  </si>
  <si>
    <t>Количество</t>
  </si>
  <si>
    <t>Ед.цена без ДДС</t>
  </si>
  <si>
    <t>Обща ст-ст</t>
  </si>
  <si>
    <t>Доставка и монтаж на pvc тръби:</t>
  </si>
  <si>
    <t>м.л.</t>
  </si>
  <si>
    <t xml:space="preserve">  ф 110</t>
  </si>
  <si>
    <t xml:space="preserve">              ф   50</t>
  </si>
  <si>
    <t>Доставка и монтаж на стоманени неръждаеми тр.</t>
  </si>
  <si>
    <t xml:space="preserve">               2"</t>
  </si>
  <si>
    <t xml:space="preserve">               1/2"</t>
  </si>
  <si>
    <t>Доставка и монтаж на pvc тръби за фасонни части - 50%</t>
  </si>
  <si>
    <t>ф 110</t>
  </si>
  <si>
    <t xml:space="preserve">            ф   50</t>
  </si>
  <si>
    <t xml:space="preserve">Доставка и монтаж на pvc тр. за фасонни части </t>
  </si>
  <si>
    <t xml:space="preserve">Доставка и монтаж на скоби тип   "Hilti" за укрепване на окачена канализация 2 ": </t>
  </si>
  <si>
    <t>Доставка и монтаж на РО ф50</t>
  </si>
  <si>
    <t>Доставка и монтаж на РО ф110</t>
  </si>
  <si>
    <t>Доставка и монтаж на подови сифони  ф 50 със странично оттичане</t>
  </si>
  <si>
    <t>Пробиване на отвор в стоманобет.плоча ф50</t>
  </si>
  <si>
    <t>Пробиване на отвор в тухлена стена 25см- ф50</t>
  </si>
  <si>
    <t>Зазиждане на прозорец 110/80</t>
  </si>
  <si>
    <t>ЧАСТ:Водопровод</t>
  </si>
  <si>
    <t xml:space="preserve">Доставка и монтаж спирателен кран ф20 </t>
  </si>
  <si>
    <t>Доставка и монтаж на полипро- пиленови тръби - п.пр. Ф 20</t>
  </si>
  <si>
    <t>Доставка и монтаж на обсадна тръба ф25</t>
  </si>
  <si>
    <t xml:space="preserve">За фасонни части на п.пр. Тръби Ф 20   -        50%/м1  </t>
  </si>
  <si>
    <t>Доставка и монтаж на скоби тип "Hilti" за укрепване ф 20</t>
  </si>
  <si>
    <t>Единична синтетична топлоизол.  9 мм по тръби ф 20</t>
  </si>
  <si>
    <t>Смесителни батерии за тоалетни      мивки с фотоклетка</t>
  </si>
  <si>
    <t>Хидравлично изпитване на водопровод  до ф20</t>
  </si>
  <si>
    <t>Дезинфекция водопровод  до  ф20</t>
  </si>
  <si>
    <t xml:space="preserve">Връзка на новопроектиран водопровод със съществуващ </t>
  </si>
  <si>
    <t xml:space="preserve"> </t>
  </si>
  <si>
    <t xml:space="preserve">Част - Медицински Газове </t>
  </si>
  <si>
    <t xml:space="preserve">                КОЛИЧЕСТВЕНО-СТОЙНОСТНА СМЕТКА</t>
  </si>
  <si>
    <t>ОБЕКТ:  ТЕКУЩ РЕМОНТ НА СЪЩЕСТВУВАЩ  РЕНТГЕНОВ КАБИНЕТ ЗА РАЗПОЛАГАНЕ</t>
  </si>
  <si>
    <t>ЧАСТ:             КОНСТРУКТИВНА</t>
  </si>
  <si>
    <t>Укрепване по задание /виж чертеж/</t>
  </si>
  <si>
    <t xml:space="preserve">ЧАСТ:            ВиК </t>
  </si>
  <si>
    <t xml:space="preserve">ЧАСТ:            ОВК </t>
  </si>
  <si>
    <t>ЧАСТ:            Електро</t>
  </si>
  <si>
    <t>ЧАСТ:           МЕДИЦИНСКИ ГАЗОВЕ</t>
  </si>
  <si>
    <t>I. ВЪТРЕШНА ИНСТАЛАЦИЯ</t>
  </si>
  <si>
    <t>Доставка и монтаж на медна тръбас фитингови присъединителни материали, скрито изпълнение в окачен таван и др., с диаметър както следва</t>
  </si>
  <si>
    <t>ф10 х 1мм</t>
  </si>
  <si>
    <t>ф12 х 1 мм</t>
  </si>
  <si>
    <t>ф 15х 1 мм</t>
  </si>
  <si>
    <t>ф 28 х 1мм</t>
  </si>
  <si>
    <t>ф22 х 1 мм</t>
  </si>
  <si>
    <t>Продухване на инссталация</t>
  </si>
  <si>
    <t>Изпробване на якост</t>
  </si>
  <si>
    <t>Изпробване на плътност</t>
  </si>
  <si>
    <t>72-часови проби на цяла инсталация, К,С,В,Р</t>
  </si>
  <si>
    <t>бр</t>
  </si>
  <si>
    <t>II.ОБЩИ СЪОРЪЖЕНИЯ ЗА ВЪТРЕШНИ ИНСТАЛАЦИИ</t>
  </si>
  <si>
    <t>Монтаж на разпределително табло за три вида газ К,С, В, ЕРТ-3</t>
  </si>
  <si>
    <t>Панел медицински единичен, хоризонтален, захранен с 4 вида газ за стенно окачване L=150мм,с вградени дози за 2К,2В,2С,1 бр.доза за AGSSи 8брел.контакти</t>
  </si>
  <si>
    <t>Направа на заземление на медицински панел, верт.щрангове и разпределително табло.</t>
  </si>
  <si>
    <t>III. ОБЩИ СЪОРЪЖЕНИЯ ЗА ВСИЧКИ ИНССТАЛАЦИИ</t>
  </si>
  <si>
    <t>Разпределително табло за 3 вида газ - ЕТР-3, кислород, сгъстен въздух и вакуум, със спирателни кранове и датчици за сигнализация при падане на налягането</t>
  </si>
  <si>
    <t>Панел медицински единичен , хоризонтален, захранен с 4 вида газ за стенно окачване -L=1500мм с вградени дози за 2К, 2В, 2С, 1Р и 1бр доза за AGSSи 8бр ел.контакти</t>
  </si>
  <si>
    <t>лв</t>
  </si>
  <si>
    <t>РЕКАПИТУЛАЦИЯ</t>
  </si>
  <si>
    <t>Доставка и монтаж на мивка инокс /размер от място 133/63 /</t>
  </si>
  <si>
    <t xml:space="preserve">Доставка и монтаж на сифони за  мивка </t>
  </si>
  <si>
    <t>130/210 – лява с топка - 1 мм оловен еквивалент</t>
  </si>
  <si>
    <t>100/200 - дясна с топка - 1 мм оловен еквивалент</t>
  </si>
  <si>
    <t>100/200 - лява - 1 мм оловен еквивалент</t>
  </si>
  <si>
    <r>
      <t>м</t>
    </r>
    <r>
      <rPr>
        <vertAlign val="superscript"/>
        <sz val="12"/>
        <rFont val="Arial"/>
        <family val="2"/>
      </rPr>
      <t>2</t>
    </r>
  </si>
  <si>
    <t>общо:</t>
  </si>
  <si>
    <t>Изготвил: ..............................инж.Някшолова</t>
  </si>
  <si>
    <t>изготвил: ............................инж.Някшолова</t>
  </si>
  <si>
    <t>Изготвил: .............................инж.Някшолова</t>
  </si>
  <si>
    <t>Изготвил: .............................................инж.Някшолова</t>
  </si>
  <si>
    <t>Изготвил: .....................................инж.Някшолова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</si>
</sst>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/>
    </xf>
    <xf numFmtId="0" fontId="1" fillId="32" borderId="13" xfId="0" applyNumberFormat="1" applyFont="1" applyFill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wrapText="1" indent="4"/>
    </xf>
    <xf numFmtId="0" fontId="1" fillId="32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0" fontId="19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" fillId="32" borderId="13" xfId="0" applyFont="1" applyFill="1" applyBorder="1" applyAlignment="1">
      <alignment horizontal="left" wrapText="1" indent="4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8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Border="1" applyAlignment="1">
      <alignment vertical="center" wrapText="1"/>
    </xf>
    <xf numFmtId="4" fontId="20" fillId="0" borderId="19" xfId="0" applyNumberFormat="1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48" applyFont="1" applyFill="1" applyBorder="1" applyAlignment="1">
      <alignment horizontal="left" vertical="center" wrapText="1"/>
    </xf>
    <xf numFmtId="0" fontId="1" fillId="0" borderId="10" xfId="56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49" fontId="1" fillId="0" borderId="10" xfId="56" applyNumberFormat="1" applyFont="1" applyFill="1" applyBorder="1" applyAlignment="1">
      <alignment horizontal="right" vertical="center" wrapText="1"/>
    </xf>
    <xf numFmtId="0" fontId="1" fillId="0" borderId="10" xfId="48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48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48" applyNumberFormat="1" applyFont="1" applyFill="1" applyBorder="1" applyAlignment="1">
      <alignment horizontal="right" vertical="center" wrapText="1"/>
    </xf>
    <xf numFmtId="2" fontId="1" fillId="0" borderId="10" xfId="48" applyNumberFormat="1" applyFont="1" applyFill="1" applyBorder="1" applyAlignment="1">
      <alignment vertical="center"/>
    </xf>
    <xf numFmtId="0" fontId="1" fillId="0" borderId="10" xfId="48" applyFont="1" applyFill="1" applyBorder="1" applyAlignment="1">
      <alignment horizontal="justify" vertical="center" wrapText="1"/>
    </xf>
    <xf numFmtId="0" fontId="1" fillId="0" borderId="10" xfId="56" applyFont="1" applyFill="1" applyBorder="1" applyAlignment="1">
      <alignment horizontal="justify" vertical="center" wrapText="1"/>
    </xf>
    <xf numFmtId="2" fontId="1" fillId="0" borderId="10" xfId="56" applyNumberFormat="1" applyFont="1" applyFill="1" applyBorder="1" applyAlignment="1">
      <alignment horizontal="right" vertical="center" wrapText="1"/>
    </xf>
    <xf numFmtId="0" fontId="1" fillId="0" borderId="10" xfId="48" applyFont="1" applyFill="1" applyBorder="1" applyAlignment="1">
      <alignment vertical="center"/>
    </xf>
    <xf numFmtId="0" fontId="1" fillId="0" borderId="10" xfId="56" applyFont="1" applyFill="1" applyBorder="1" applyAlignment="1">
      <alignment vertical="center"/>
    </xf>
    <xf numFmtId="0" fontId="1" fillId="0" borderId="10" xfId="56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 wrapText="1"/>
    </xf>
    <xf numFmtId="4" fontId="1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view="pageBreakPreview" zoomScaleSheetLayoutView="100" zoomScalePageLayoutView="0" workbookViewId="0" topLeftCell="A13">
      <selection activeCell="B27" sqref="B27"/>
    </sheetView>
  </sheetViews>
  <sheetFormatPr defaultColWidth="9.140625" defaultRowHeight="12.75"/>
  <cols>
    <col min="1" max="1" width="9.28125" style="0" bestFit="1" customWidth="1"/>
    <col min="2" max="2" width="51.421875" style="0" customWidth="1"/>
    <col min="4" max="4" width="34.421875" style="0" customWidth="1"/>
  </cols>
  <sheetData>
    <row r="2" spans="1:2" ht="15.75">
      <c r="A2" s="49"/>
      <c r="B2" s="50" t="s">
        <v>209</v>
      </c>
    </row>
    <row r="3" spans="1:2" ht="15.75">
      <c r="A3" s="49"/>
      <c r="B3" s="50" t="s">
        <v>59</v>
      </c>
    </row>
    <row r="4" spans="1:2" ht="15.75">
      <c r="A4" s="49"/>
      <c r="B4" s="50" t="s">
        <v>60</v>
      </c>
    </row>
    <row r="5" spans="1:2" ht="15.75">
      <c r="A5" s="49"/>
      <c r="B5" s="50"/>
    </row>
    <row r="6" spans="1:2" ht="15.75">
      <c r="A6" s="49"/>
      <c r="B6" s="50"/>
    </row>
    <row r="9" spans="2:3" s="38" customFormat="1" ht="20.25">
      <c r="B9" s="157" t="s">
        <v>236</v>
      </c>
      <c r="C9" s="157"/>
    </row>
    <row r="10" spans="1:3" s="1" customFormat="1" ht="20.25">
      <c r="A10" s="15"/>
      <c r="B10" s="41" t="s">
        <v>208</v>
      </c>
      <c r="C10" s="14"/>
    </row>
    <row r="15" spans="1:4" s="1" customFormat="1" ht="15.75">
      <c r="A15" s="23" t="s">
        <v>2</v>
      </c>
      <c r="B15" s="39" t="s">
        <v>56</v>
      </c>
      <c r="C15" s="23" t="s">
        <v>0</v>
      </c>
      <c r="D15" s="25" t="s">
        <v>53</v>
      </c>
    </row>
    <row r="16" spans="1:4" s="14" customFormat="1" ht="15">
      <c r="A16" s="21">
        <v>1</v>
      </c>
      <c r="B16" s="19" t="s">
        <v>57</v>
      </c>
      <c r="C16" s="20" t="s">
        <v>235</v>
      </c>
      <c r="D16" s="46"/>
    </row>
    <row r="17" spans="1:4" s="14" customFormat="1" ht="15">
      <c r="A17" s="21">
        <v>2</v>
      </c>
      <c r="B17" s="19" t="s">
        <v>112</v>
      </c>
      <c r="C17" s="20" t="s">
        <v>235</v>
      </c>
      <c r="D17" s="46"/>
    </row>
    <row r="18" spans="1:11" s="14" customFormat="1" ht="18.75" customHeight="1">
      <c r="A18" s="21">
        <v>3</v>
      </c>
      <c r="B18" s="19" t="s">
        <v>123</v>
      </c>
      <c r="C18" s="20" t="s">
        <v>235</v>
      </c>
      <c r="D18" s="46"/>
      <c r="E18" s="40"/>
      <c r="F18" s="40"/>
      <c r="G18" s="40"/>
      <c r="H18" s="40"/>
      <c r="I18" s="40"/>
      <c r="J18" s="40"/>
      <c r="K18" s="40"/>
    </row>
    <row r="19" spans="1:4" s="1" customFormat="1" ht="15">
      <c r="A19" s="21">
        <v>4</v>
      </c>
      <c r="B19" s="19" t="s">
        <v>169</v>
      </c>
      <c r="C19" s="20" t="s">
        <v>235</v>
      </c>
      <c r="D19" s="47"/>
    </row>
    <row r="20" spans="1:4" ht="15">
      <c r="A20" s="76">
        <v>5</v>
      </c>
      <c r="B20" s="19" t="s">
        <v>170</v>
      </c>
      <c r="C20" s="20" t="s">
        <v>235</v>
      </c>
      <c r="D20" s="46"/>
    </row>
    <row r="21" spans="1:4" ht="15">
      <c r="A21" s="76">
        <v>6</v>
      </c>
      <c r="B21" s="19" t="s">
        <v>207</v>
      </c>
      <c r="C21" s="20" t="s">
        <v>235</v>
      </c>
      <c r="D21" s="46"/>
    </row>
    <row r="22" spans="1:4" ht="15">
      <c r="A22" s="143"/>
      <c r="B22" s="144" t="s">
        <v>243</v>
      </c>
      <c r="C22" s="143"/>
      <c r="D22" s="46"/>
    </row>
  </sheetData>
  <sheetProtection/>
  <mergeCells count="1">
    <mergeCell ref="B9:C9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workbookViewId="0" topLeftCell="A49">
      <selection activeCell="B58" sqref="B58"/>
    </sheetView>
  </sheetViews>
  <sheetFormatPr defaultColWidth="9.140625" defaultRowHeight="12.75"/>
  <cols>
    <col min="1" max="1" width="4.421875" style="3" customWidth="1"/>
    <col min="2" max="2" width="50.8515625" style="0" customWidth="1"/>
    <col min="3" max="3" width="7.8515625" style="0" customWidth="1"/>
    <col min="4" max="4" width="9.00390625" style="8" customWidth="1"/>
    <col min="5" max="5" width="10.7109375" style="30" bestFit="1" customWidth="1"/>
    <col min="6" max="6" width="12.8515625" style="44" bestFit="1" customWidth="1"/>
  </cols>
  <sheetData>
    <row r="1" spans="1:5" ht="19.5" customHeight="1">
      <c r="A1" s="49"/>
      <c r="B1" s="50" t="s">
        <v>209</v>
      </c>
      <c r="C1" s="51"/>
      <c r="D1" s="108"/>
      <c r="E1" s="108"/>
    </row>
    <row r="2" spans="1:5" ht="18.75">
      <c r="A2" s="49"/>
      <c r="B2" s="50" t="s">
        <v>59</v>
      </c>
      <c r="C2" s="51"/>
      <c r="D2" s="108"/>
      <c r="E2" s="108"/>
    </row>
    <row r="3" spans="1:5" ht="18.75">
      <c r="A3" s="49"/>
      <c r="B3" s="50" t="s">
        <v>60</v>
      </c>
      <c r="C3" s="51"/>
      <c r="D3" s="108"/>
      <c r="E3" s="108"/>
    </row>
    <row r="4" spans="1:5" ht="18.75">
      <c r="A4" s="49"/>
      <c r="B4" s="50" t="s">
        <v>214</v>
      </c>
      <c r="C4" s="51"/>
      <c r="D4" s="108"/>
      <c r="E4" s="108"/>
    </row>
    <row r="5" spans="1:5" ht="18.75">
      <c r="A5" s="49"/>
      <c r="B5" s="50" t="s">
        <v>62</v>
      </c>
      <c r="C5" s="51"/>
      <c r="D5" s="108"/>
      <c r="E5" s="108"/>
    </row>
    <row r="6" spans="1:5" ht="18.75">
      <c r="A6" s="108"/>
      <c r="B6" s="108"/>
      <c r="C6" s="108"/>
      <c r="D6" s="108"/>
      <c r="E6" s="108"/>
    </row>
    <row r="7" spans="1:4" ht="10.5" customHeight="1">
      <c r="A7" s="11"/>
      <c r="B7" s="14"/>
      <c r="C7" s="12"/>
      <c r="D7" s="13"/>
    </row>
    <row r="8" spans="1:6" s="1" customFormat="1" ht="31.5">
      <c r="A8" s="23" t="s">
        <v>2</v>
      </c>
      <c r="B8" s="39" t="s">
        <v>3</v>
      </c>
      <c r="C8" s="23" t="s">
        <v>0</v>
      </c>
      <c r="D8" s="24" t="s">
        <v>4</v>
      </c>
      <c r="E8" s="31" t="s">
        <v>52</v>
      </c>
      <c r="F8" s="45" t="s">
        <v>53</v>
      </c>
    </row>
    <row r="9" spans="1:6" s="14" customFormat="1" ht="28.5">
      <c r="A9" s="21">
        <v>1</v>
      </c>
      <c r="B9" s="19" t="s">
        <v>37</v>
      </c>
      <c r="C9" s="20" t="s">
        <v>1</v>
      </c>
      <c r="D9" s="20">
        <v>1</v>
      </c>
      <c r="E9" s="32"/>
      <c r="F9" s="46">
        <f>D9*E9</f>
        <v>0</v>
      </c>
    </row>
    <row r="10" spans="1:6" s="14" customFormat="1" ht="28.5">
      <c r="A10" s="21">
        <v>2</v>
      </c>
      <c r="B10" s="19" t="s">
        <v>36</v>
      </c>
      <c r="C10" s="20" t="s">
        <v>1</v>
      </c>
      <c r="D10" s="20">
        <v>1</v>
      </c>
      <c r="E10" s="32"/>
      <c r="F10" s="46">
        <f aca="true" t="shared" si="0" ref="F10:F53">D10*E10</f>
        <v>0</v>
      </c>
    </row>
    <row r="11" spans="1:13" s="14" customFormat="1" ht="18.75" customHeight="1">
      <c r="A11" s="21">
        <v>3</v>
      </c>
      <c r="B11" s="19" t="s">
        <v>5</v>
      </c>
      <c r="C11" s="20" t="s">
        <v>1</v>
      </c>
      <c r="D11" s="20">
        <v>2</v>
      </c>
      <c r="E11" s="32"/>
      <c r="F11" s="46">
        <f t="shared" si="0"/>
        <v>0</v>
      </c>
      <c r="G11" s="40"/>
      <c r="H11" s="40"/>
      <c r="I11" s="40"/>
      <c r="J11" s="40"/>
      <c r="K11" s="40"/>
      <c r="L11" s="40"/>
      <c r="M11" s="40"/>
    </row>
    <row r="12" spans="1:6" s="1" customFormat="1" ht="30.75">
      <c r="A12" s="21">
        <v>4</v>
      </c>
      <c r="B12" s="19" t="s">
        <v>6</v>
      </c>
      <c r="C12" s="20" t="s">
        <v>1</v>
      </c>
      <c r="D12" s="20">
        <v>20</v>
      </c>
      <c r="E12" s="32"/>
      <c r="F12" s="47">
        <f t="shared" si="0"/>
        <v>0</v>
      </c>
    </row>
    <row r="13" spans="1:6" s="1" customFormat="1" ht="30.75">
      <c r="A13" s="21">
        <v>5</v>
      </c>
      <c r="B13" s="19" t="s">
        <v>24</v>
      </c>
      <c r="C13" s="20" t="s">
        <v>1</v>
      </c>
      <c r="D13" s="20">
        <v>9</v>
      </c>
      <c r="E13" s="32"/>
      <c r="F13" s="47">
        <f t="shared" si="0"/>
        <v>0</v>
      </c>
    </row>
    <row r="14" spans="1:6" s="1" customFormat="1" ht="30.75">
      <c r="A14" s="21">
        <v>6</v>
      </c>
      <c r="B14" s="19" t="s">
        <v>38</v>
      </c>
      <c r="C14" s="20" t="s">
        <v>1</v>
      </c>
      <c r="D14" s="20">
        <v>6</v>
      </c>
      <c r="E14" s="32"/>
      <c r="F14" s="47">
        <f t="shared" si="0"/>
        <v>0</v>
      </c>
    </row>
    <row r="15" spans="1:6" s="1" customFormat="1" ht="18.75" customHeight="1">
      <c r="A15" s="21">
        <v>7</v>
      </c>
      <c r="B15" s="19" t="s">
        <v>7</v>
      </c>
      <c r="C15" s="20" t="s">
        <v>1</v>
      </c>
      <c r="D15" s="20">
        <v>20</v>
      </c>
      <c r="E15" s="32"/>
      <c r="F15" s="47">
        <f t="shared" si="0"/>
        <v>0</v>
      </c>
    </row>
    <row r="16" spans="1:6" s="1" customFormat="1" ht="18.75" customHeight="1">
      <c r="A16" s="21">
        <v>8</v>
      </c>
      <c r="B16" s="19" t="s">
        <v>25</v>
      </c>
      <c r="C16" s="20" t="s">
        <v>1</v>
      </c>
      <c r="D16" s="20">
        <v>9</v>
      </c>
      <c r="E16" s="32"/>
      <c r="F16" s="47">
        <f t="shared" si="0"/>
        <v>0</v>
      </c>
    </row>
    <row r="17" spans="1:6" s="1" customFormat="1" ht="18.75" customHeight="1">
      <c r="A17" s="21">
        <v>9</v>
      </c>
      <c r="B17" s="19" t="s">
        <v>39</v>
      </c>
      <c r="C17" s="20" t="s">
        <v>1</v>
      </c>
      <c r="D17" s="20">
        <v>6</v>
      </c>
      <c r="E17" s="32"/>
      <c r="F17" s="47">
        <f t="shared" si="0"/>
        <v>0</v>
      </c>
    </row>
    <row r="18" spans="1:6" s="1" customFormat="1" ht="45">
      <c r="A18" s="21">
        <v>10</v>
      </c>
      <c r="B18" s="19" t="s">
        <v>8</v>
      </c>
      <c r="C18" s="20" t="s">
        <v>9</v>
      </c>
      <c r="D18" s="20">
        <v>10</v>
      </c>
      <c r="E18" s="32"/>
      <c r="F18" s="46">
        <f t="shared" si="0"/>
        <v>0</v>
      </c>
    </row>
    <row r="19" spans="1:6" s="1" customFormat="1" ht="42.75">
      <c r="A19" s="21">
        <v>11</v>
      </c>
      <c r="B19" s="19" t="s">
        <v>30</v>
      </c>
      <c r="C19" s="20" t="s">
        <v>1</v>
      </c>
      <c r="D19" s="20">
        <v>2</v>
      </c>
      <c r="E19" s="32"/>
      <c r="F19" s="47">
        <f t="shared" si="0"/>
        <v>0</v>
      </c>
    </row>
    <row r="20" spans="1:6" s="1" customFormat="1" ht="42.75">
      <c r="A20" s="21">
        <v>12</v>
      </c>
      <c r="B20" s="19" t="s">
        <v>31</v>
      </c>
      <c r="C20" s="20" t="s">
        <v>1</v>
      </c>
      <c r="D20" s="20">
        <v>1</v>
      </c>
      <c r="E20" s="32"/>
      <c r="F20" s="47">
        <f t="shared" si="0"/>
        <v>0</v>
      </c>
    </row>
    <row r="21" spans="1:6" s="1" customFormat="1" ht="42.75">
      <c r="A21" s="21">
        <v>13</v>
      </c>
      <c r="B21" s="19" t="s">
        <v>32</v>
      </c>
      <c r="C21" s="20" t="s">
        <v>1</v>
      </c>
      <c r="D21" s="20">
        <v>1</v>
      </c>
      <c r="E21" s="32"/>
      <c r="F21" s="47">
        <f t="shared" si="0"/>
        <v>0</v>
      </c>
    </row>
    <row r="22" spans="1:6" s="1" customFormat="1" ht="28.5">
      <c r="A22" s="21">
        <v>14</v>
      </c>
      <c r="B22" s="19" t="s">
        <v>40</v>
      </c>
      <c r="C22" s="20" t="s">
        <v>1</v>
      </c>
      <c r="D22" s="20">
        <v>4</v>
      </c>
      <c r="E22" s="32"/>
      <c r="F22" s="47">
        <f t="shared" si="0"/>
        <v>0</v>
      </c>
    </row>
    <row r="23" spans="1:9" s="1" customFormat="1" ht="42.75">
      <c r="A23" s="21">
        <v>15</v>
      </c>
      <c r="B23" s="19" t="s">
        <v>33</v>
      </c>
      <c r="C23" s="20" t="s">
        <v>1</v>
      </c>
      <c r="D23" s="20">
        <v>1</v>
      </c>
      <c r="E23" s="32"/>
      <c r="F23" s="46">
        <f t="shared" si="0"/>
        <v>0</v>
      </c>
      <c r="G23" s="18"/>
      <c r="H23" s="18"/>
      <c r="I23" s="18"/>
    </row>
    <row r="24" spans="1:6" s="1" customFormat="1" ht="28.5">
      <c r="A24" s="21">
        <v>16</v>
      </c>
      <c r="B24" s="19" t="s">
        <v>10</v>
      </c>
      <c r="C24" s="20" t="s">
        <v>1</v>
      </c>
      <c r="D24" s="20">
        <v>4</v>
      </c>
      <c r="E24" s="32"/>
      <c r="F24" s="46">
        <f t="shared" si="0"/>
        <v>0</v>
      </c>
    </row>
    <row r="25" spans="1:6" s="1" customFormat="1" ht="57">
      <c r="A25" s="21">
        <v>17</v>
      </c>
      <c r="B25" s="19" t="s">
        <v>51</v>
      </c>
      <c r="C25" s="21" t="s">
        <v>1</v>
      </c>
      <c r="D25" s="21">
        <v>4</v>
      </c>
      <c r="E25" s="32"/>
      <c r="F25" s="46">
        <f t="shared" si="0"/>
        <v>0</v>
      </c>
    </row>
    <row r="26" spans="1:8" s="14" customFormat="1" ht="28.5">
      <c r="A26" s="21">
        <v>18</v>
      </c>
      <c r="B26" s="19" t="s">
        <v>11</v>
      </c>
      <c r="C26" s="20" t="s">
        <v>1</v>
      </c>
      <c r="D26" s="21">
        <v>2</v>
      </c>
      <c r="E26" s="32"/>
      <c r="F26" s="46">
        <f t="shared" si="0"/>
        <v>0</v>
      </c>
      <c r="G26" s="42"/>
      <c r="H26" s="43"/>
    </row>
    <row r="27" spans="1:8" s="1" customFormat="1" ht="18.75">
      <c r="A27" s="21">
        <v>19</v>
      </c>
      <c r="B27" s="19" t="s">
        <v>34</v>
      </c>
      <c r="C27" s="20" t="s">
        <v>1</v>
      </c>
      <c r="D27" s="20">
        <v>29</v>
      </c>
      <c r="E27" s="32"/>
      <c r="F27" s="47">
        <f t="shared" si="0"/>
        <v>0</v>
      </c>
      <c r="G27" s="2"/>
      <c r="H27" s="10"/>
    </row>
    <row r="28" spans="1:8" s="1" customFormat="1" ht="28.5">
      <c r="A28" s="21">
        <v>20</v>
      </c>
      <c r="B28" s="19" t="s">
        <v>41</v>
      </c>
      <c r="C28" s="20" t="s">
        <v>1</v>
      </c>
      <c r="D28" s="20">
        <v>2</v>
      </c>
      <c r="E28" s="32"/>
      <c r="F28" s="47">
        <f t="shared" si="0"/>
        <v>0</v>
      </c>
      <c r="G28" s="2"/>
      <c r="H28" s="10"/>
    </row>
    <row r="29" spans="1:6" s="1" customFormat="1" ht="42.75">
      <c r="A29" s="21">
        <v>21</v>
      </c>
      <c r="B29" s="19" t="s">
        <v>42</v>
      </c>
      <c r="C29" s="20" t="s">
        <v>1</v>
      </c>
      <c r="D29" s="20">
        <v>12</v>
      </c>
      <c r="E29" s="33"/>
      <c r="F29" s="47">
        <f t="shared" si="0"/>
        <v>0</v>
      </c>
    </row>
    <row r="30" spans="1:8" s="1" customFormat="1" ht="28.5">
      <c r="A30" s="21">
        <v>22</v>
      </c>
      <c r="B30" s="19" t="s">
        <v>43</v>
      </c>
      <c r="C30" s="20" t="s">
        <v>1</v>
      </c>
      <c r="D30" s="20">
        <v>4</v>
      </c>
      <c r="E30" s="32"/>
      <c r="F30" s="46">
        <f t="shared" si="0"/>
        <v>0</v>
      </c>
      <c r="G30" s="2"/>
      <c r="H30" s="10"/>
    </row>
    <row r="31" spans="1:8" s="1" customFormat="1" ht="28.5">
      <c r="A31" s="21">
        <v>22</v>
      </c>
      <c r="B31" s="19" t="s">
        <v>50</v>
      </c>
      <c r="C31" s="20" t="s">
        <v>1</v>
      </c>
      <c r="D31" s="20">
        <v>8</v>
      </c>
      <c r="E31" s="32"/>
      <c r="F31" s="47">
        <f t="shared" si="0"/>
        <v>0</v>
      </c>
      <c r="G31" s="2"/>
      <c r="H31" s="10"/>
    </row>
    <row r="32" spans="1:8" s="1" customFormat="1" ht="15">
      <c r="A32" s="21">
        <v>23</v>
      </c>
      <c r="B32" s="19" t="s">
        <v>44</v>
      </c>
      <c r="C32" s="20" t="s">
        <v>1</v>
      </c>
      <c r="D32" s="20">
        <v>1</v>
      </c>
      <c r="E32" s="32"/>
      <c r="F32" s="47">
        <f t="shared" si="0"/>
        <v>0</v>
      </c>
      <c r="G32" s="2"/>
      <c r="H32" s="10"/>
    </row>
    <row r="33" spans="1:8" s="1" customFormat="1" ht="15">
      <c r="A33" s="21">
        <v>24</v>
      </c>
      <c r="B33" s="19" t="s">
        <v>26</v>
      </c>
      <c r="C33" s="20" t="s">
        <v>1</v>
      </c>
      <c r="D33" s="20">
        <v>3</v>
      </c>
      <c r="E33" s="32"/>
      <c r="F33" s="47">
        <f t="shared" si="0"/>
        <v>0</v>
      </c>
      <c r="G33" s="2"/>
      <c r="H33" s="10"/>
    </row>
    <row r="34" spans="1:8" s="1" customFormat="1" ht="15">
      <c r="A34" s="21">
        <v>25</v>
      </c>
      <c r="B34" s="19" t="s">
        <v>27</v>
      </c>
      <c r="C34" s="20" t="s">
        <v>1</v>
      </c>
      <c r="D34" s="20">
        <v>2</v>
      </c>
      <c r="E34" s="32"/>
      <c r="F34" s="47">
        <f t="shared" si="0"/>
        <v>0</v>
      </c>
      <c r="G34" s="2"/>
      <c r="H34" s="10"/>
    </row>
    <row r="35" spans="1:8" s="1" customFormat="1" ht="15">
      <c r="A35" s="21">
        <v>26</v>
      </c>
      <c r="B35" s="19" t="s">
        <v>28</v>
      </c>
      <c r="C35" s="20" t="s">
        <v>1</v>
      </c>
      <c r="D35" s="20">
        <v>2</v>
      </c>
      <c r="E35" s="32"/>
      <c r="F35" s="47">
        <f t="shared" si="0"/>
        <v>0</v>
      </c>
      <c r="G35" s="2"/>
      <c r="H35" s="10"/>
    </row>
    <row r="36" spans="1:8" s="1" customFormat="1" ht="28.5">
      <c r="A36" s="21">
        <v>27</v>
      </c>
      <c r="B36" s="19" t="s">
        <v>12</v>
      </c>
      <c r="C36" s="20" t="s">
        <v>1</v>
      </c>
      <c r="D36" s="20">
        <v>32</v>
      </c>
      <c r="E36" s="32"/>
      <c r="F36" s="47">
        <f t="shared" si="0"/>
        <v>0</v>
      </c>
      <c r="G36" s="2"/>
      <c r="H36" s="10"/>
    </row>
    <row r="37" spans="1:8" s="1" customFormat="1" ht="28.5">
      <c r="A37" s="21">
        <v>28</v>
      </c>
      <c r="B37" s="19" t="s">
        <v>13</v>
      </c>
      <c r="C37" s="20" t="s">
        <v>9</v>
      </c>
      <c r="D37" s="20">
        <v>650</v>
      </c>
      <c r="E37" s="32"/>
      <c r="F37" s="47">
        <f t="shared" si="0"/>
        <v>0</v>
      </c>
      <c r="G37" s="2"/>
      <c r="H37" s="10"/>
    </row>
    <row r="38" spans="1:8" s="1" customFormat="1" ht="35.25">
      <c r="A38" s="21">
        <v>29</v>
      </c>
      <c r="B38" s="19" t="s">
        <v>14</v>
      </c>
      <c r="C38" s="22" t="s">
        <v>9</v>
      </c>
      <c r="D38" s="20">
        <v>210</v>
      </c>
      <c r="E38" s="32"/>
      <c r="F38" s="47">
        <f t="shared" si="0"/>
        <v>0</v>
      </c>
      <c r="G38" s="2"/>
      <c r="H38" s="10"/>
    </row>
    <row r="39" spans="1:8" s="1" customFormat="1" ht="35.25">
      <c r="A39" s="21">
        <v>30</v>
      </c>
      <c r="B39" s="19" t="s">
        <v>15</v>
      </c>
      <c r="C39" s="22" t="s">
        <v>9</v>
      </c>
      <c r="D39" s="20">
        <v>95</v>
      </c>
      <c r="E39" s="32"/>
      <c r="F39" s="47">
        <f t="shared" si="0"/>
        <v>0</v>
      </c>
      <c r="G39" s="17"/>
      <c r="H39" s="10"/>
    </row>
    <row r="40" spans="1:8" s="1" customFormat="1" ht="18.75" customHeight="1">
      <c r="A40" s="21">
        <v>31</v>
      </c>
      <c r="B40" s="19" t="s">
        <v>35</v>
      </c>
      <c r="C40" s="22" t="s">
        <v>9</v>
      </c>
      <c r="D40" s="20">
        <v>25</v>
      </c>
      <c r="E40" s="32"/>
      <c r="F40" s="47">
        <f t="shared" si="0"/>
        <v>0</v>
      </c>
      <c r="G40" s="17"/>
      <c r="H40" s="10"/>
    </row>
    <row r="41" spans="1:8" s="1" customFormat="1" ht="16.5">
      <c r="A41" s="21">
        <v>32</v>
      </c>
      <c r="B41" s="19" t="s">
        <v>46</v>
      </c>
      <c r="C41" s="22" t="s">
        <v>9</v>
      </c>
      <c r="D41" s="20">
        <v>35</v>
      </c>
      <c r="E41" s="32"/>
      <c r="F41" s="47">
        <f t="shared" si="0"/>
        <v>0</v>
      </c>
      <c r="G41" s="17"/>
      <c r="H41" s="10"/>
    </row>
    <row r="42" spans="1:8" s="1" customFormat="1" ht="16.5">
      <c r="A42" s="21">
        <v>32</v>
      </c>
      <c r="B42" s="19" t="s">
        <v>45</v>
      </c>
      <c r="C42" s="22" t="s">
        <v>9</v>
      </c>
      <c r="D42" s="20">
        <v>20</v>
      </c>
      <c r="E42" s="32"/>
      <c r="F42" s="47">
        <f t="shared" si="0"/>
        <v>0</v>
      </c>
      <c r="G42" s="17"/>
      <c r="H42" s="10"/>
    </row>
    <row r="43" spans="1:8" s="1" customFormat="1" ht="18.75" customHeight="1">
      <c r="A43" s="21">
        <v>33</v>
      </c>
      <c r="B43" s="19" t="s">
        <v>29</v>
      </c>
      <c r="C43" s="22" t="s">
        <v>9</v>
      </c>
      <c r="D43" s="20">
        <v>60</v>
      </c>
      <c r="E43" s="32"/>
      <c r="F43" s="47">
        <f t="shared" si="0"/>
        <v>0</v>
      </c>
      <c r="G43" s="17"/>
      <c r="H43" s="10"/>
    </row>
    <row r="44" spans="1:8" s="1" customFormat="1" ht="49.5">
      <c r="A44" s="21">
        <v>34</v>
      </c>
      <c r="B44" s="19" t="s">
        <v>47</v>
      </c>
      <c r="C44" s="22" t="s">
        <v>9</v>
      </c>
      <c r="D44" s="20">
        <v>60</v>
      </c>
      <c r="E44" s="32"/>
      <c r="F44" s="47">
        <f t="shared" si="0"/>
        <v>0</v>
      </c>
      <c r="G44" s="17"/>
      <c r="H44" s="10"/>
    </row>
    <row r="45" spans="1:6" s="1" customFormat="1" ht="18.75" customHeight="1">
      <c r="A45" s="21">
        <v>35</v>
      </c>
      <c r="B45" s="19" t="s">
        <v>16</v>
      </c>
      <c r="C45" s="22" t="s">
        <v>9</v>
      </c>
      <c r="D45" s="22">
        <v>60</v>
      </c>
      <c r="E45" s="33"/>
      <c r="F45" s="47">
        <f t="shared" si="0"/>
        <v>0</v>
      </c>
    </row>
    <row r="46" spans="1:6" ht="15" customHeight="1">
      <c r="A46" s="21">
        <v>36</v>
      </c>
      <c r="B46" s="19" t="s">
        <v>17</v>
      </c>
      <c r="C46" s="22" t="s">
        <v>9</v>
      </c>
      <c r="D46" s="22">
        <v>25</v>
      </c>
      <c r="E46" s="32"/>
      <c r="F46" s="47">
        <f t="shared" si="0"/>
        <v>0</v>
      </c>
    </row>
    <row r="47" spans="1:6" ht="15" customHeight="1">
      <c r="A47" s="21">
        <v>37</v>
      </c>
      <c r="B47" s="19" t="s">
        <v>18</v>
      </c>
      <c r="C47" s="22" t="s">
        <v>1</v>
      </c>
      <c r="D47" s="22">
        <v>2</v>
      </c>
      <c r="E47" s="34"/>
      <c r="F47" s="46">
        <f t="shared" si="0"/>
        <v>0</v>
      </c>
    </row>
    <row r="48" spans="1:6" ht="15" customHeight="1">
      <c r="A48" s="21">
        <v>38</v>
      </c>
      <c r="B48" s="19" t="s">
        <v>19</v>
      </c>
      <c r="C48" s="22" t="s">
        <v>1</v>
      </c>
      <c r="D48" s="22">
        <v>1</v>
      </c>
      <c r="E48" s="32"/>
      <c r="F48" s="47">
        <f t="shared" si="0"/>
        <v>0</v>
      </c>
    </row>
    <row r="49" spans="1:6" ht="59.25">
      <c r="A49" s="21">
        <v>39</v>
      </c>
      <c r="B49" s="19" t="s">
        <v>20</v>
      </c>
      <c r="C49" s="22" t="s">
        <v>9</v>
      </c>
      <c r="D49" s="22">
        <v>60</v>
      </c>
      <c r="E49" s="32"/>
      <c r="F49" s="47">
        <f t="shared" si="0"/>
        <v>0</v>
      </c>
    </row>
    <row r="50" spans="1:6" ht="59.25">
      <c r="A50" s="21">
        <v>40</v>
      </c>
      <c r="B50" s="19" t="s">
        <v>21</v>
      </c>
      <c r="C50" s="22" t="s">
        <v>9</v>
      </c>
      <c r="D50" s="22">
        <v>120</v>
      </c>
      <c r="E50" s="32"/>
      <c r="F50" s="47">
        <f t="shared" si="0"/>
        <v>0</v>
      </c>
    </row>
    <row r="51" spans="1:6" s="38" customFormat="1" ht="28.5">
      <c r="A51" s="21">
        <v>41</v>
      </c>
      <c r="B51" s="19" t="s">
        <v>22</v>
      </c>
      <c r="C51" s="22" t="s">
        <v>1</v>
      </c>
      <c r="D51" s="22">
        <v>5</v>
      </c>
      <c r="E51" s="37"/>
      <c r="F51" s="46">
        <f t="shared" si="0"/>
        <v>0</v>
      </c>
    </row>
    <row r="52" spans="1:6" ht="42.75">
      <c r="A52" s="21"/>
      <c r="B52" s="19" t="s">
        <v>48</v>
      </c>
      <c r="C52" s="22" t="s">
        <v>49</v>
      </c>
      <c r="D52" s="22">
        <v>1</v>
      </c>
      <c r="E52" s="32"/>
      <c r="F52" s="47">
        <f t="shared" si="0"/>
        <v>0</v>
      </c>
    </row>
    <row r="53" spans="1:6" ht="28.5">
      <c r="A53" s="21">
        <v>42</v>
      </c>
      <c r="B53" s="19" t="s">
        <v>23</v>
      </c>
      <c r="C53" s="22" t="s">
        <v>1</v>
      </c>
      <c r="D53" s="28">
        <v>1</v>
      </c>
      <c r="E53" s="32"/>
      <c r="F53" s="47">
        <f t="shared" si="0"/>
        <v>0</v>
      </c>
    </row>
    <row r="54" spans="1:6" ht="15" customHeight="1">
      <c r="A54" s="145"/>
      <c r="B54" s="143"/>
      <c r="C54" s="143"/>
      <c r="D54" s="146"/>
      <c r="E54" s="35"/>
      <c r="F54" s="48">
        <f>SUM(F9:F53)</f>
        <v>0</v>
      </c>
    </row>
    <row r="55" ht="15" customHeight="1">
      <c r="E55" s="36"/>
    </row>
    <row r="56" ht="15" customHeight="1"/>
    <row r="57" ht="15" customHeight="1"/>
    <row r="58" ht="15" customHeight="1">
      <c r="B58" t="s">
        <v>248</v>
      </c>
    </row>
    <row r="59" ht="15" customHeight="1"/>
    <row r="60" ht="15" customHeight="1">
      <c r="B60" s="5"/>
    </row>
    <row r="61" ht="15" customHeight="1"/>
    <row r="62" ht="15" customHeight="1"/>
    <row r="63" ht="15" customHeight="1"/>
    <row r="64" ht="15" customHeight="1">
      <c r="B64" s="4"/>
    </row>
    <row r="65" ht="15">
      <c r="B65" s="7"/>
    </row>
    <row r="66" spans="2:4" ht="15">
      <c r="B66" s="7"/>
      <c r="C66" s="6"/>
      <c r="D66" s="9"/>
    </row>
    <row r="67" spans="3:4" ht="15">
      <c r="C67" s="6"/>
      <c r="D67" s="9"/>
    </row>
    <row r="68" spans="2:4" ht="15">
      <c r="B68" s="4"/>
      <c r="C68" s="6"/>
      <c r="D68" s="9"/>
    </row>
    <row r="69" spans="2:4" ht="15">
      <c r="B69" s="7"/>
      <c r="C69" s="6"/>
      <c r="D69" s="9"/>
    </row>
    <row r="70" spans="2:4" ht="15">
      <c r="B70" s="7"/>
      <c r="C70" s="6"/>
      <c r="D70" s="9"/>
    </row>
    <row r="71" spans="2:4" ht="15">
      <c r="B71" s="7"/>
      <c r="C71" s="6"/>
      <c r="D71" s="9"/>
    </row>
    <row r="72" spans="2:4" ht="15">
      <c r="B72" s="7"/>
      <c r="C72" s="6"/>
      <c r="D72" s="9"/>
    </row>
    <row r="73" spans="3:4" ht="15">
      <c r="C73" s="6"/>
      <c r="D73" s="9"/>
    </row>
  </sheetData>
  <sheetProtection/>
  <printOptions/>
  <pageMargins left="0.8661417322834646" right="0.4724409448818898" top="0.2" bottom="0.5905511811023623" header="0.16" footer="0.2755905511811024"/>
  <pageSetup horizontalDpi="600" verticalDpi="600" orientation="portrait" paperSize="9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93" zoomScaleSheetLayoutView="93" zoomScalePageLayoutView="0" workbookViewId="0" topLeftCell="A46">
      <selection activeCell="B59" sqref="B59"/>
    </sheetView>
  </sheetViews>
  <sheetFormatPr defaultColWidth="9.140625" defaultRowHeight="12.75"/>
  <cols>
    <col min="1" max="1" width="3.57421875" style="11" customWidth="1"/>
    <col min="2" max="2" width="69.28125" style="38" customWidth="1"/>
    <col min="3" max="3" width="7.8515625" style="38" customWidth="1"/>
    <col min="4" max="4" width="8.28125" style="13" customWidth="1"/>
    <col min="5" max="5" width="12.28125" style="53" customWidth="1"/>
    <col min="6" max="6" width="12.57421875" style="38" customWidth="1"/>
  </cols>
  <sheetData>
    <row r="1" spans="1:4" ht="15.75">
      <c r="A1" s="49"/>
      <c r="B1" s="50" t="s">
        <v>209</v>
      </c>
      <c r="C1" s="51"/>
      <c r="D1" s="52"/>
    </row>
    <row r="2" spans="1:4" ht="15.75">
      <c r="A2" s="49"/>
      <c r="B2" s="50" t="s">
        <v>59</v>
      </c>
      <c r="C2" s="51"/>
      <c r="D2" s="52"/>
    </row>
    <row r="3" spans="1:4" ht="15.75">
      <c r="A3" s="49"/>
      <c r="B3" s="50" t="s">
        <v>60</v>
      </c>
      <c r="C3" s="51"/>
      <c r="D3" s="52"/>
    </row>
    <row r="4" spans="1:4" ht="15.75">
      <c r="A4" s="49"/>
      <c r="B4" s="50" t="s">
        <v>61</v>
      </c>
      <c r="C4" s="51"/>
      <c r="D4" s="52"/>
    </row>
    <row r="5" spans="1:4" ht="15.75">
      <c r="A5" s="49"/>
      <c r="B5" s="50" t="s">
        <v>62</v>
      </c>
      <c r="C5" s="51"/>
      <c r="D5" s="52"/>
    </row>
    <row r="6" spans="2:3" ht="15.75">
      <c r="B6" s="54"/>
      <c r="C6" s="12"/>
    </row>
    <row r="7" spans="2:3" ht="15">
      <c r="B7" s="14"/>
      <c r="C7" s="12"/>
    </row>
    <row r="8" spans="1:6" ht="15.75">
      <c r="A8" s="158" t="s">
        <v>2</v>
      </c>
      <c r="B8" s="158" t="s">
        <v>63</v>
      </c>
      <c r="C8" s="159" t="s">
        <v>0</v>
      </c>
      <c r="D8" s="56" t="s">
        <v>64</v>
      </c>
      <c r="E8" s="56"/>
      <c r="F8" s="27"/>
    </row>
    <row r="9" spans="1:6" ht="15.75">
      <c r="A9" s="158"/>
      <c r="B9" s="158"/>
      <c r="C9" s="159"/>
      <c r="D9" s="56" t="s">
        <v>65</v>
      </c>
      <c r="E9" s="29" t="s">
        <v>52</v>
      </c>
      <c r="F9" s="29" t="s">
        <v>53</v>
      </c>
    </row>
    <row r="10" spans="1:6" ht="15.7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27">
        <v>6</v>
      </c>
    </row>
    <row r="11" spans="1:6" ht="15">
      <c r="A11" s="57">
        <v>1</v>
      </c>
      <c r="B11" s="126" t="s">
        <v>66</v>
      </c>
      <c r="C11" s="127" t="s">
        <v>1</v>
      </c>
      <c r="D11" s="128">
        <v>1</v>
      </c>
      <c r="E11" s="57"/>
      <c r="F11" s="46">
        <f>D11*E11</f>
        <v>0</v>
      </c>
    </row>
    <row r="12" spans="1:6" ht="15">
      <c r="A12" s="57">
        <v>2</v>
      </c>
      <c r="B12" s="126" t="s">
        <v>67</v>
      </c>
      <c r="C12" s="127" t="s">
        <v>1</v>
      </c>
      <c r="D12" s="129" t="s">
        <v>68</v>
      </c>
      <c r="E12" s="57"/>
      <c r="F12" s="46">
        <f aca="true" t="shared" si="0" ref="F12:F55">D12*E12</f>
        <v>0</v>
      </c>
    </row>
    <row r="13" spans="1:6" ht="18">
      <c r="A13" s="130">
        <v>3</v>
      </c>
      <c r="B13" s="126" t="s">
        <v>69</v>
      </c>
      <c r="C13" s="131" t="s">
        <v>242</v>
      </c>
      <c r="D13" s="132">
        <v>70</v>
      </c>
      <c r="E13" s="57"/>
      <c r="F13" s="46">
        <f t="shared" si="0"/>
        <v>0</v>
      </c>
    </row>
    <row r="14" spans="1:6" ht="15">
      <c r="A14" s="130">
        <v>4</v>
      </c>
      <c r="B14" s="126" t="s">
        <v>70</v>
      </c>
      <c r="C14" s="133" t="s">
        <v>58</v>
      </c>
      <c r="D14" s="134">
        <v>1</v>
      </c>
      <c r="E14" s="57"/>
      <c r="F14" s="46">
        <f t="shared" si="0"/>
        <v>0</v>
      </c>
    </row>
    <row r="15" spans="1:6" ht="30">
      <c r="A15" s="130">
        <v>5</v>
      </c>
      <c r="B15" s="126" t="s">
        <v>71</v>
      </c>
      <c r="C15" s="133" t="s">
        <v>58</v>
      </c>
      <c r="D15" s="134">
        <v>1</v>
      </c>
      <c r="E15" s="57"/>
      <c r="F15" s="46">
        <f t="shared" si="0"/>
        <v>0</v>
      </c>
    </row>
    <row r="16" spans="1:6" ht="15">
      <c r="A16" s="130">
        <v>6</v>
      </c>
      <c r="B16" s="126" t="s">
        <v>72</v>
      </c>
      <c r="C16" s="127" t="s">
        <v>1</v>
      </c>
      <c r="D16" s="128">
        <v>3</v>
      </c>
      <c r="E16" s="57"/>
      <c r="F16" s="46">
        <f t="shared" si="0"/>
        <v>0</v>
      </c>
    </row>
    <row r="17" spans="1:6" ht="15">
      <c r="A17" s="130">
        <v>7</v>
      </c>
      <c r="B17" s="126" t="s">
        <v>73</v>
      </c>
      <c r="C17" s="127" t="s">
        <v>1</v>
      </c>
      <c r="D17" s="128">
        <v>1</v>
      </c>
      <c r="E17" s="57"/>
      <c r="F17" s="46">
        <f t="shared" si="0"/>
        <v>0</v>
      </c>
    </row>
    <row r="18" spans="1:6" ht="18">
      <c r="A18" s="130">
        <v>9</v>
      </c>
      <c r="B18" s="126" t="s">
        <v>74</v>
      </c>
      <c r="C18" s="131" t="s">
        <v>242</v>
      </c>
      <c r="D18" s="132">
        <v>8</v>
      </c>
      <c r="E18" s="57"/>
      <c r="F18" s="46">
        <f t="shared" si="0"/>
        <v>0</v>
      </c>
    </row>
    <row r="19" spans="1:6" ht="30">
      <c r="A19" s="130">
        <v>11</v>
      </c>
      <c r="B19" s="126" t="s">
        <v>75</v>
      </c>
      <c r="C19" s="131" t="s">
        <v>242</v>
      </c>
      <c r="D19" s="132">
        <v>19</v>
      </c>
      <c r="E19" s="57"/>
      <c r="F19" s="46">
        <f t="shared" si="0"/>
        <v>0</v>
      </c>
    </row>
    <row r="20" spans="1:6" ht="18">
      <c r="A20" s="130">
        <v>12</v>
      </c>
      <c r="B20" s="126" t="s">
        <v>76</v>
      </c>
      <c r="C20" s="131" t="s">
        <v>242</v>
      </c>
      <c r="D20" s="132">
        <v>19</v>
      </c>
      <c r="E20" s="57"/>
      <c r="F20" s="46">
        <f t="shared" si="0"/>
        <v>0</v>
      </c>
    </row>
    <row r="21" spans="1:6" ht="18">
      <c r="A21" s="130">
        <v>13</v>
      </c>
      <c r="B21" s="126" t="s">
        <v>77</v>
      </c>
      <c r="C21" s="131" t="s">
        <v>242</v>
      </c>
      <c r="D21" s="135">
        <v>10</v>
      </c>
      <c r="E21" s="57"/>
      <c r="F21" s="46">
        <f t="shared" si="0"/>
        <v>0</v>
      </c>
    </row>
    <row r="22" spans="1:6" ht="30">
      <c r="A22" s="130">
        <v>14</v>
      </c>
      <c r="B22" s="126" t="s">
        <v>78</v>
      </c>
      <c r="C22" s="131" t="s">
        <v>1</v>
      </c>
      <c r="D22" s="135">
        <v>2</v>
      </c>
      <c r="E22" s="57"/>
      <c r="F22" s="46">
        <f t="shared" si="0"/>
        <v>0</v>
      </c>
    </row>
    <row r="23" spans="1:6" ht="18">
      <c r="A23" s="130">
        <v>15</v>
      </c>
      <c r="B23" s="126" t="s">
        <v>79</v>
      </c>
      <c r="C23" s="131" t="s">
        <v>242</v>
      </c>
      <c r="D23" s="135">
        <v>11</v>
      </c>
      <c r="E23" s="57"/>
      <c r="F23" s="46">
        <f t="shared" si="0"/>
        <v>0</v>
      </c>
    </row>
    <row r="24" spans="1:6" ht="18">
      <c r="A24" s="130">
        <v>16</v>
      </c>
      <c r="B24" s="126" t="s">
        <v>80</v>
      </c>
      <c r="C24" s="131" t="s">
        <v>242</v>
      </c>
      <c r="D24" s="135">
        <v>7</v>
      </c>
      <c r="E24" s="57"/>
      <c r="F24" s="46">
        <f t="shared" si="0"/>
        <v>0</v>
      </c>
    </row>
    <row r="25" spans="1:6" ht="15">
      <c r="A25" s="130">
        <v>17</v>
      </c>
      <c r="B25" s="136" t="s">
        <v>81</v>
      </c>
      <c r="C25" s="133" t="s">
        <v>82</v>
      </c>
      <c r="D25" s="132">
        <v>8</v>
      </c>
      <c r="E25" s="57"/>
      <c r="F25" s="46">
        <f t="shared" si="0"/>
        <v>0</v>
      </c>
    </row>
    <row r="26" spans="1:6" ht="15">
      <c r="A26" s="130">
        <v>18</v>
      </c>
      <c r="B26" s="136" t="s">
        <v>83</v>
      </c>
      <c r="C26" s="133" t="s">
        <v>82</v>
      </c>
      <c r="D26" s="132">
        <v>67</v>
      </c>
      <c r="E26" s="57"/>
      <c r="F26" s="46">
        <f t="shared" si="0"/>
        <v>0</v>
      </c>
    </row>
    <row r="27" spans="1:6" ht="30">
      <c r="A27" s="130">
        <v>19</v>
      </c>
      <c r="B27" s="126" t="s">
        <v>84</v>
      </c>
      <c r="C27" s="131" t="s">
        <v>242</v>
      </c>
      <c r="D27" s="135">
        <v>5.5</v>
      </c>
      <c r="E27" s="57"/>
      <c r="F27" s="46">
        <f t="shared" si="0"/>
        <v>0</v>
      </c>
    </row>
    <row r="28" spans="1:6" ht="18">
      <c r="A28" s="130">
        <v>20</v>
      </c>
      <c r="B28" s="126" t="s">
        <v>85</v>
      </c>
      <c r="C28" s="131" t="s">
        <v>242</v>
      </c>
      <c r="D28" s="135">
        <v>20</v>
      </c>
      <c r="E28" s="57"/>
      <c r="F28" s="46">
        <f t="shared" si="0"/>
        <v>0</v>
      </c>
    </row>
    <row r="29" spans="1:6" ht="30">
      <c r="A29" s="130">
        <v>21</v>
      </c>
      <c r="B29" s="126" t="s">
        <v>86</v>
      </c>
      <c r="C29" s="131" t="s">
        <v>242</v>
      </c>
      <c r="D29" s="135">
        <v>15</v>
      </c>
      <c r="E29" s="57"/>
      <c r="F29" s="46">
        <f t="shared" si="0"/>
        <v>0</v>
      </c>
    </row>
    <row r="30" spans="1:6" ht="18">
      <c r="A30" s="130">
        <v>22</v>
      </c>
      <c r="B30" s="126" t="s">
        <v>87</v>
      </c>
      <c r="C30" s="131" t="s">
        <v>242</v>
      </c>
      <c r="D30" s="135">
        <v>17</v>
      </c>
      <c r="E30" s="57"/>
      <c r="F30" s="46">
        <f t="shared" si="0"/>
        <v>0</v>
      </c>
    </row>
    <row r="31" spans="1:6" ht="18">
      <c r="A31" s="130">
        <v>23</v>
      </c>
      <c r="B31" s="126" t="s">
        <v>88</v>
      </c>
      <c r="C31" s="131" t="s">
        <v>242</v>
      </c>
      <c r="D31" s="135">
        <v>235</v>
      </c>
      <c r="E31" s="57"/>
      <c r="F31" s="46">
        <f t="shared" si="0"/>
        <v>0</v>
      </c>
    </row>
    <row r="32" spans="1:6" ht="18">
      <c r="A32" s="130">
        <v>24</v>
      </c>
      <c r="B32" s="126" t="s">
        <v>89</v>
      </c>
      <c r="C32" s="131" t="s">
        <v>242</v>
      </c>
      <c r="D32" s="135">
        <v>100</v>
      </c>
      <c r="E32" s="57"/>
      <c r="F32" s="46">
        <f t="shared" si="0"/>
        <v>0</v>
      </c>
    </row>
    <row r="33" spans="1:6" ht="18">
      <c r="A33" s="130">
        <v>25</v>
      </c>
      <c r="B33" s="126" t="s">
        <v>90</v>
      </c>
      <c r="C33" s="131" t="s">
        <v>242</v>
      </c>
      <c r="D33" s="135">
        <v>136</v>
      </c>
      <c r="E33" s="57"/>
      <c r="F33" s="46">
        <f t="shared" si="0"/>
        <v>0</v>
      </c>
    </row>
    <row r="34" spans="1:6" ht="18">
      <c r="A34" s="130">
        <v>26</v>
      </c>
      <c r="B34" s="126" t="s">
        <v>91</v>
      </c>
      <c r="C34" s="131" t="s">
        <v>242</v>
      </c>
      <c r="D34" s="135">
        <v>58</v>
      </c>
      <c r="E34" s="57"/>
      <c r="F34" s="46">
        <f t="shared" si="0"/>
        <v>0</v>
      </c>
    </row>
    <row r="35" spans="1:6" ht="18">
      <c r="A35" s="130">
        <v>27</v>
      </c>
      <c r="B35" s="126" t="s">
        <v>92</v>
      </c>
      <c r="C35" s="131" t="s">
        <v>242</v>
      </c>
      <c r="D35" s="135">
        <v>58</v>
      </c>
      <c r="E35" s="57"/>
      <c r="F35" s="46">
        <f t="shared" si="0"/>
        <v>0</v>
      </c>
    </row>
    <row r="36" spans="1:6" ht="18">
      <c r="A36" s="130">
        <v>28</v>
      </c>
      <c r="B36" s="126" t="s">
        <v>93</v>
      </c>
      <c r="C36" s="131" t="s">
        <v>242</v>
      </c>
      <c r="D36" s="135">
        <v>6</v>
      </c>
      <c r="E36" s="57"/>
      <c r="F36" s="46">
        <f t="shared" si="0"/>
        <v>0</v>
      </c>
    </row>
    <row r="37" spans="1:6" ht="30">
      <c r="A37" s="130">
        <v>29</v>
      </c>
      <c r="B37" s="126" t="s">
        <v>94</v>
      </c>
      <c r="C37" s="131" t="s">
        <v>242</v>
      </c>
      <c r="D37" s="135">
        <v>53</v>
      </c>
      <c r="E37" s="57"/>
      <c r="F37" s="46">
        <f t="shared" si="0"/>
        <v>0</v>
      </c>
    </row>
    <row r="38" spans="1:6" ht="15">
      <c r="A38" s="127">
        <v>30</v>
      </c>
      <c r="B38" s="126" t="s">
        <v>95</v>
      </c>
      <c r="C38" s="127" t="s">
        <v>1</v>
      </c>
      <c r="D38" s="129" t="s">
        <v>68</v>
      </c>
      <c r="E38" s="57"/>
      <c r="F38" s="46">
        <f t="shared" si="0"/>
        <v>0</v>
      </c>
    </row>
    <row r="39" spans="1:6" ht="18">
      <c r="A39" s="127">
        <v>31</v>
      </c>
      <c r="B39" s="126" t="s">
        <v>96</v>
      </c>
      <c r="C39" s="131" t="s">
        <v>242</v>
      </c>
      <c r="D39" s="135">
        <v>16</v>
      </c>
      <c r="E39" s="57"/>
      <c r="F39" s="46">
        <f t="shared" si="0"/>
        <v>0</v>
      </c>
    </row>
    <row r="40" spans="1:6" ht="15">
      <c r="A40" s="127">
        <v>32</v>
      </c>
      <c r="B40" s="137" t="s">
        <v>97</v>
      </c>
      <c r="C40" s="133" t="s">
        <v>82</v>
      </c>
      <c r="D40" s="138">
        <v>15</v>
      </c>
      <c r="E40" s="57"/>
      <c r="F40" s="46">
        <f t="shared" si="0"/>
        <v>0</v>
      </c>
    </row>
    <row r="41" spans="1:6" ht="15">
      <c r="A41" s="130">
        <v>33</v>
      </c>
      <c r="B41" s="137" t="s">
        <v>98</v>
      </c>
      <c r="C41" s="133" t="s">
        <v>82</v>
      </c>
      <c r="D41" s="138">
        <v>6</v>
      </c>
      <c r="E41" s="57"/>
      <c r="F41" s="46">
        <f t="shared" si="0"/>
        <v>0</v>
      </c>
    </row>
    <row r="42" spans="1:6" ht="30">
      <c r="A42" s="130">
        <v>34</v>
      </c>
      <c r="B42" s="137" t="s">
        <v>99</v>
      </c>
      <c r="C42" s="131" t="s">
        <v>242</v>
      </c>
      <c r="D42" s="138">
        <v>4</v>
      </c>
      <c r="E42" s="57"/>
      <c r="F42" s="46">
        <f t="shared" si="0"/>
        <v>0</v>
      </c>
    </row>
    <row r="43" spans="1:6" ht="30">
      <c r="A43" s="130">
        <v>35</v>
      </c>
      <c r="B43" s="136" t="s">
        <v>100</v>
      </c>
      <c r="C43" s="131" t="s">
        <v>242</v>
      </c>
      <c r="D43" s="132">
        <v>42.5</v>
      </c>
      <c r="E43" s="57"/>
      <c r="F43" s="46">
        <f t="shared" si="0"/>
        <v>0</v>
      </c>
    </row>
    <row r="44" spans="1:6" ht="45">
      <c r="A44" s="139">
        <v>36</v>
      </c>
      <c r="B44" s="136" t="s">
        <v>101</v>
      </c>
      <c r="C44" s="131" t="s">
        <v>242</v>
      </c>
      <c r="D44" s="132">
        <v>47</v>
      </c>
      <c r="E44" s="63"/>
      <c r="F44" s="46">
        <f t="shared" si="0"/>
        <v>0</v>
      </c>
    </row>
    <row r="45" spans="1:6" ht="15">
      <c r="A45" s="139">
        <v>37</v>
      </c>
      <c r="B45" s="126" t="s">
        <v>102</v>
      </c>
      <c r="C45" s="133" t="s">
        <v>82</v>
      </c>
      <c r="D45" s="135">
        <v>40</v>
      </c>
      <c r="E45" s="63"/>
      <c r="F45" s="46">
        <f t="shared" si="0"/>
        <v>0</v>
      </c>
    </row>
    <row r="46" spans="1:6" ht="30">
      <c r="A46" s="139">
        <v>38</v>
      </c>
      <c r="B46" s="136" t="s">
        <v>103</v>
      </c>
      <c r="C46" s="131" t="s">
        <v>242</v>
      </c>
      <c r="D46" s="132">
        <v>20.32</v>
      </c>
      <c r="E46" s="63"/>
      <c r="F46" s="46">
        <f t="shared" si="0"/>
        <v>0</v>
      </c>
    </row>
    <row r="47" spans="1:6" ht="15">
      <c r="A47" s="140">
        <v>39</v>
      </c>
      <c r="B47" s="126" t="s">
        <v>104</v>
      </c>
      <c r="C47" s="133" t="s">
        <v>82</v>
      </c>
      <c r="D47" s="135">
        <v>28</v>
      </c>
      <c r="E47" s="27"/>
      <c r="F47" s="46">
        <f t="shared" si="0"/>
        <v>0</v>
      </c>
    </row>
    <row r="48" spans="1:6" ht="15">
      <c r="A48" s="140">
        <v>40</v>
      </c>
      <c r="B48" s="126" t="s">
        <v>105</v>
      </c>
      <c r="C48" s="136"/>
      <c r="D48" s="132"/>
      <c r="E48" s="125"/>
      <c r="F48" s="46">
        <f t="shared" si="0"/>
        <v>0</v>
      </c>
    </row>
    <row r="49" spans="1:6" ht="15">
      <c r="A49" s="139"/>
      <c r="B49" s="136" t="s">
        <v>106</v>
      </c>
      <c r="C49" s="130" t="s">
        <v>1</v>
      </c>
      <c r="D49" s="129">
        <v>1</v>
      </c>
      <c r="E49" s="57"/>
      <c r="F49" s="46">
        <f t="shared" si="0"/>
        <v>0</v>
      </c>
    </row>
    <row r="50" spans="1:6" ht="15">
      <c r="A50" s="27"/>
      <c r="B50" s="136" t="s">
        <v>107</v>
      </c>
      <c r="C50" s="130" t="s">
        <v>1</v>
      </c>
      <c r="D50" s="129">
        <v>1</v>
      </c>
      <c r="E50" s="57"/>
      <c r="F50" s="46">
        <f t="shared" si="0"/>
        <v>0</v>
      </c>
    </row>
    <row r="51" spans="1:6" ht="30">
      <c r="A51" s="140">
        <v>41</v>
      </c>
      <c r="B51" s="141" t="s">
        <v>108</v>
      </c>
      <c r="C51" s="127"/>
      <c r="D51" s="138"/>
      <c r="E51" s="125"/>
      <c r="F51" s="46">
        <f t="shared" si="0"/>
        <v>0</v>
      </c>
    </row>
    <row r="52" spans="1:6" ht="15">
      <c r="A52" s="140"/>
      <c r="B52" s="137" t="s">
        <v>239</v>
      </c>
      <c r="C52" s="127" t="s">
        <v>1</v>
      </c>
      <c r="D52" s="129">
        <v>1</v>
      </c>
      <c r="E52" s="57"/>
      <c r="F52" s="46">
        <f t="shared" si="0"/>
        <v>0</v>
      </c>
    </row>
    <row r="53" spans="1:6" ht="15">
      <c r="A53" s="140"/>
      <c r="B53" s="137" t="s">
        <v>240</v>
      </c>
      <c r="C53" s="127" t="s">
        <v>1</v>
      </c>
      <c r="D53" s="129">
        <v>1</v>
      </c>
      <c r="E53" s="57"/>
      <c r="F53" s="46">
        <f t="shared" si="0"/>
        <v>0</v>
      </c>
    </row>
    <row r="54" spans="1:6" ht="15">
      <c r="A54" s="127"/>
      <c r="B54" s="137" t="s">
        <v>241</v>
      </c>
      <c r="C54" s="127" t="s">
        <v>1</v>
      </c>
      <c r="D54" s="129">
        <v>1</v>
      </c>
      <c r="E54" s="57"/>
      <c r="F54" s="46">
        <f t="shared" si="0"/>
        <v>0</v>
      </c>
    </row>
    <row r="55" spans="1:6" ht="15">
      <c r="A55" s="130">
        <v>42</v>
      </c>
      <c r="B55" s="137" t="s">
        <v>109</v>
      </c>
      <c r="C55" s="127" t="s">
        <v>1</v>
      </c>
      <c r="D55" s="129" t="s">
        <v>110</v>
      </c>
      <c r="E55" s="57"/>
      <c r="F55" s="46">
        <f t="shared" si="0"/>
        <v>0</v>
      </c>
    </row>
    <row r="56" spans="1:6" ht="15.75">
      <c r="A56" s="147"/>
      <c r="B56" s="148"/>
      <c r="C56" s="148"/>
      <c r="D56" s="149"/>
      <c r="E56" s="58"/>
      <c r="F56" s="48">
        <f>SUM(F11:F55)</f>
        <v>0</v>
      </c>
    </row>
    <row r="57" spans="1:4" ht="12.75">
      <c r="A57" s="49"/>
      <c r="B57" s="51"/>
      <c r="C57" s="51"/>
      <c r="D57" s="52"/>
    </row>
    <row r="58" spans="3:4" ht="15">
      <c r="C58" s="59"/>
      <c r="D58" s="60"/>
    </row>
    <row r="59" spans="2:4" ht="15">
      <c r="B59" s="61" t="s">
        <v>247</v>
      </c>
      <c r="C59" s="59"/>
      <c r="D59" s="60"/>
    </row>
    <row r="60" spans="2:4" ht="15">
      <c r="B60" s="62"/>
      <c r="C60" s="59"/>
      <c r="D60" s="60"/>
    </row>
    <row r="61" spans="2:4" ht="15">
      <c r="B61" s="62"/>
      <c r="C61" s="59"/>
      <c r="D61" s="60"/>
    </row>
    <row r="62" spans="2:4" ht="15">
      <c r="B62" s="62"/>
      <c r="C62" s="59"/>
      <c r="D62" s="60"/>
    </row>
    <row r="63" spans="2:5" ht="15">
      <c r="B63" s="62"/>
      <c r="C63" s="59"/>
      <c r="D63" s="60"/>
      <c r="E63" s="53" t="s">
        <v>111</v>
      </c>
    </row>
    <row r="64" spans="3:5" ht="15">
      <c r="C64" s="59"/>
      <c r="D64" s="60"/>
      <c r="E64" s="53" t="s">
        <v>55</v>
      </c>
    </row>
  </sheetData>
  <sheetProtection/>
  <mergeCells count="3">
    <mergeCell ref="A8:A9"/>
    <mergeCell ref="B8:B9"/>
    <mergeCell ref="C8:C9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18" zoomScaleSheetLayoutView="118" zoomScalePageLayoutView="0" workbookViewId="0" topLeftCell="A7">
      <selection activeCell="B19" sqref="B19"/>
    </sheetView>
  </sheetViews>
  <sheetFormatPr defaultColWidth="9.140625" defaultRowHeight="12.75"/>
  <cols>
    <col min="1" max="1" width="3.7109375" style="0" bestFit="1" customWidth="1"/>
    <col min="2" max="2" width="52.00390625" style="0" customWidth="1"/>
    <col min="4" max="4" width="8.421875" style="0" bestFit="1" customWidth="1"/>
    <col min="5" max="5" width="10.140625" style="0" bestFit="1" customWidth="1"/>
  </cols>
  <sheetData>
    <row r="1" spans="1:2" ht="15.75">
      <c r="A1" s="49"/>
      <c r="B1" s="50" t="s">
        <v>209</v>
      </c>
    </row>
    <row r="2" spans="1:2" ht="15.75">
      <c r="A2" s="49"/>
      <c r="B2" s="50" t="s">
        <v>59</v>
      </c>
    </row>
    <row r="3" spans="1:2" ht="15.75">
      <c r="A3" s="49"/>
      <c r="B3" s="50" t="s">
        <v>60</v>
      </c>
    </row>
    <row r="4" spans="1:2" ht="15.75">
      <c r="A4" s="49"/>
      <c r="B4" s="50" t="s">
        <v>210</v>
      </c>
    </row>
    <row r="5" spans="1:6" ht="15.75">
      <c r="A5" s="49"/>
      <c r="B5" s="50" t="s">
        <v>62</v>
      </c>
      <c r="C5" s="14"/>
      <c r="D5" s="16"/>
      <c r="E5" s="64"/>
      <c r="F5" s="1"/>
    </row>
    <row r="6" spans="1:6" ht="15.75">
      <c r="A6" s="15"/>
      <c r="B6" s="54"/>
      <c r="C6" s="14"/>
      <c r="D6" s="16"/>
      <c r="E6" s="64"/>
      <c r="F6" s="1"/>
    </row>
    <row r="7" spans="1:6" ht="15">
      <c r="A7" s="65" t="s">
        <v>2</v>
      </c>
      <c r="B7" s="65" t="s">
        <v>113</v>
      </c>
      <c r="C7" s="65" t="s">
        <v>0</v>
      </c>
      <c r="D7" s="57" t="s">
        <v>64</v>
      </c>
      <c r="E7" s="66" t="s">
        <v>114</v>
      </c>
      <c r="F7" s="26" t="s">
        <v>53</v>
      </c>
    </row>
    <row r="8" spans="1:6" ht="15">
      <c r="A8" s="65"/>
      <c r="B8" s="65" t="s">
        <v>115</v>
      </c>
      <c r="C8" s="65"/>
      <c r="D8" s="65" t="s">
        <v>65</v>
      </c>
      <c r="E8" s="47"/>
      <c r="F8" s="26"/>
    </row>
    <row r="9" spans="1:6" ht="15">
      <c r="A9" s="26">
        <v>1</v>
      </c>
      <c r="B9" s="67" t="s">
        <v>116</v>
      </c>
      <c r="C9" s="26" t="s">
        <v>117</v>
      </c>
      <c r="D9" s="26">
        <v>2</v>
      </c>
      <c r="E9" s="26"/>
      <c r="F9" s="26">
        <f aca="true" t="shared" si="0" ref="F9:F14">D9*E9</f>
        <v>0</v>
      </c>
    </row>
    <row r="10" spans="1:6" ht="15">
      <c r="A10" s="26">
        <v>2</v>
      </c>
      <c r="B10" s="67" t="s">
        <v>118</v>
      </c>
      <c r="C10" s="26" t="s">
        <v>119</v>
      </c>
      <c r="D10" s="26">
        <v>0.5</v>
      </c>
      <c r="E10" s="26"/>
      <c r="F10" s="26">
        <f t="shared" si="0"/>
        <v>0</v>
      </c>
    </row>
    <row r="11" spans="1:6" ht="30">
      <c r="A11" s="26">
        <v>3</v>
      </c>
      <c r="B11" s="67" t="s">
        <v>120</v>
      </c>
      <c r="C11" s="26" t="s">
        <v>119</v>
      </c>
      <c r="D11" s="26">
        <v>8</v>
      </c>
      <c r="E11" s="26"/>
      <c r="F11" s="26">
        <f t="shared" si="0"/>
        <v>0</v>
      </c>
    </row>
    <row r="12" spans="1:6" ht="45">
      <c r="A12" s="26">
        <v>4</v>
      </c>
      <c r="B12" s="67" t="s">
        <v>122</v>
      </c>
      <c r="C12" s="26" t="s">
        <v>58</v>
      </c>
      <c r="D12" s="26">
        <v>1</v>
      </c>
      <c r="E12" s="26"/>
      <c r="F12" s="26">
        <f t="shared" si="0"/>
        <v>0</v>
      </c>
    </row>
    <row r="13" spans="1:6" ht="15">
      <c r="A13" s="26">
        <v>5</v>
      </c>
      <c r="B13" s="67" t="s">
        <v>121</v>
      </c>
      <c r="C13" s="26" t="s">
        <v>58</v>
      </c>
      <c r="D13" s="26">
        <v>1</v>
      </c>
      <c r="E13" s="26"/>
      <c r="F13" s="26">
        <f t="shared" si="0"/>
        <v>0</v>
      </c>
    </row>
    <row r="14" spans="1:6" ht="15">
      <c r="A14" s="26">
        <v>6</v>
      </c>
      <c r="B14" s="67" t="s">
        <v>211</v>
      </c>
      <c r="C14" s="26" t="s">
        <v>58</v>
      </c>
      <c r="D14" s="68">
        <v>1</v>
      </c>
      <c r="E14" s="26"/>
      <c r="F14" s="26">
        <f t="shared" si="0"/>
        <v>0</v>
      </c>
    </row>
    <row r="15" spans="1:6" ht="15.75">
      <c r="A15" s="26"/>
      <c r="B15" s="26"/>
      <c r="C15" s="26"/>
      <c r="D15" s="26"/>
      <c r="E15" s="25"/>
      <c r="F15" s="25">
        <f>SUM(F9:F14)</f>
        <v>0</v>
      </c>
    </row>
    <row r="19" ht="12.75">
      <c r="B19" t="s">
        <v>246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124" zoomScaleSheetLayoutView="124" zoomScalePageLayoutView="0" workbookViewId="0" topLeftCell="A58">
      <selection activeCell="A66" sqref="A66:IV66"/>
    </sheetView>
  </sheetViews>
  <sheetFormatPr defaultColWidth="9.140625" defaultRowHeight="12.75"/>
  <cols>
    <col min="1" max="1" width="5.28125" style="3" bestFit="1" customWidth="1"/>
    <col min="2" max="2" width="50.8515625" style="0" customWidth="1"/>
    <col min="3" max="3" width="8.8515625" style="0" customWidth="1"/>
    <col min="4" max="4" width="15.28125" style="8" customWidth="1"/>
    <col min="5" max="5" width="14.421875" style="69" customWidth="1"/>
    <col min="6" max="6" width="12.28125" style="0" bestFit="1" customWidth="1"/>
  </cols>
  <sheetData>
    <row r="1" spans="1:6" ht="18.75">
      <c r="A1" s="49"/>
      <c r="B1" s="50" t="s">
        <v>209</v>
      </c>
      <c r="C1" s="51"/>
      <c r="D1" s="108"/>
      <c r="E1" s="108"/>
      <c r="F1" s="108"/>
    </row>
    <row r="2" spans="1:6" ht="18.75">
      <c r="A2" s="49"/>
      <c r="B2" s="50" t="s">
        <v>59</v>
      </c>
      <c r="C2" s="51"/>
      <c r="D2" s="108"/>
      <c r="E2" s="108"/>
      <c r="F2" s="108"/>
    </row>
    <row r="3" spans="1:6" ht="18.75">
      <c r="A3" s="49"/>
      <c r="B3" s="50" t="s">
        <v>60</v>
      </c>
      <c r="C3" s="51"/>
      <c r="D3" s="108"/>
      <c r="E3" s="108"/>
      <c r="F3" s="108"/>
    </row>
    <row r="4" spans="1:6" ht="18.75">
      <c r="A4" s="49"/>
      <c r="B4" s="50" t="s">
        <v>213</v>
      </c>
      <c r="C4" s="51"/>
      <c r="D4" s="108"/>
      <c r="E4" s="108"/>
      <c r="F4" s="108"/>
    </row>
    <row r="5" spans="1:6" ht="18.75">
      <c r="A5" s="49"/>
      <c r="B5" s="50" t="s">
        <v>62</v>
      </c>
      <c r="C5" s="51"/>
      <c r="D5" s="108"/>
      <c r="E5" s="108"/>
      <c r="F5" s="108"/>
    </row>
    <row r="6" spans="1:6" ht="18.75">
      <c r="A6" s="108"/>
      <c r="B6" s="108"/>
      <c r="C6" s="108"/>
      <c r="D6" s="108"/>
      <c r="E6" s="108"/>
      <c r="F6" s="108"/>
    </row>
    <row r="7" spans="1:6" ht="15.75">
      <c r="A7" s="15"/>
      <c r="B7" s="54"/>
      <c r="C7" s="14"/>
      <c r="D7" s="16"/>
      <c r="E7" s="64"/>
      <c r="F7" s="1"/>
    </row>
    <row r="8" spans="1:6" ht="15">
      <c r="A8" s="65" t="s">
        <v>2</v>
      </c>
      <c r="B8" s="65" t="s">
        <v>113</v>
      </c>
      <c r="C8" s="65" t="s">
        <v>0</v>
      </c>
      <c r="D8" s="57" t="s">
        <v>64</v>
      </c>
      <c r="E8" s="66" t="s">
        <v>114</v>
      </c>
      <c r="F8" s="26" t="s">
        <v>53</v>
      </c>
    </row>
    <row r="9" spans="1:6" ht="15">
      <c r="A9" s="65"/>
      <c r="B9" s="65" t="s">
        <v>115</v>
      </c>
      <c r="C9" s="65"/>
      <c r="D9" s="65" t="s">
        <v>65</v>
      </c>
      <c r="E9" s="47"/>
      <c r="F9" s="26"/>
    </row>
    <row r="10" spans="1:6" ht="15">
      <c r="A10" s="65">
        <v>1</v>
      </c>
      <c r="B10" s="65">
        <v>2</v>
      </c>
      <c r="C10" s="65">
        <v>3</v>
      </c>
      <c r="D10" s="65">
        <v>4</v>
      </c>
      <c r="E10" s="124">
        <v>5</v>
      </c>
      <c r="F10" s="65">
        <v>6</v>
      </c>
    </row>
    <row r="11" spans="1:6" ht="15">
      <c r="A11" s="160" t="s">
        <v>124</v>
      </c>
      <c r="B11" s="161"/>
      <c r="C11" s="161"/>
      <c r="D11" s="161"/>
      <c r="E11" s="66"/>
      <c r="F11" s="26"/>
    </row>
    <row r="12" spans="1:6" ht="15">
      <c r="A12" s="65"/>
      <c r="B12" s="65" t="s">
        <v>125</v>
      </c>
      <c r="C12" s="65"/>
      <c r="D12" s="65"/>
      <c r="E12" s="66"/>
      <c r="F12" s="26"/>
    </row>
    <row r="13" spans="1:6" ht="60">
      <c r="A13" s="65">
        <v>1</v>
      </c>
      <c r="B13" s="67" t="s">
        <v>126</v>
      </c>
      <c r="C13" s="65" t="s">
        <v>117</v>
      </c>
      <c r="D13" s="65">
        <v>12</v>
      </c>
      <c r="E13" s="47"/>
      <c r="F13" s="66">
        <f>D13*E13</f>
        <v>0</v>
      </c>
    </row>
    <row r="14" spans="1:6" ht="15">
      <c r="A14" s="65">
        <v>2</v>
      </c>
      <c r="B14" s="67" t="s">
        <v>127</v>
      </c>
      <c r="C14" s="65" t="s">
        <v>117</v>
      </c>
      <c r="D14" s="65">
        <f>D13*0.3</f>
        <v>3.5999999999999996</v>
      </c>
      <c r="E14" s="47"/>
      <c r="F14" s="66">
        <f aca="true" t="shared" si="0" ref="F14:F60">D14*E14</f>
        <v>0</v>
      </c>
    </row>
    <row r="15" spans="1:6" ht="60">
      <c r="A15" s="65">
        <v>3</v>
      </c>
      <c r="B15" s="67" t="s">
        <v>128</v>
      </c>
      <c r="C15" s="65" t="s">
        <v>1</v>
      </c>
      <c r="D15" s="65">
        <v>1</v>
      </c>
      <c r="E15" s="47"/>
      <c r="F15" s="66">
        <f t="shared" si="0"/>
        <v>0</v>
      </c>
    </row>
    <row r="16" spans="1:6" ht="15">
      <c r="A16" s="65">
        <v>4</v>
      </c>
      <c r="B16" s="67" t="s">
        <v>129</v>
      </c>
      <c r="C16" s="65" t="s">
        <v>1</v>
      </c>
      <c r="D16" s="65">
        <v>1</v>
      </c>
      <c r="E16" s="47"/>
      <c r="F16" s="66">
        <f t="shared" si="0"/>
        <v>0</v>
      </c>
    </row>
    <row r="17" spans="1:6" ht="30">
      <c r="A17" s="65">
        <v>5</v>
      </c>
      <c r="B17" s="67" t="s">
        <v>130</v>
      </c>
      <c r="C17" s="65" t="s">
        <v>131</v>
      </c>
      <c r="D17" s="65">
        <v>12</v>
      </c>
      <c r="E17" s="47"/>
      <c r="F17" s="66">
        <f t="shared" si="0"/>
        <v>0</v>
      </c>
    </row>
    <row r="18" spans="1:6" ht="30">
      <c r="A18" s="65">
        <v>6</v>
      </c>
      <c r="B18" s="67" t="s">
        <v>132</v>
      </c>
      <c r="C18" s="65" t="s">
        <v>133</v>
      </c>
      <c r="D18" s="65">
        <v>50</v>
      </c>
      <c r="E18" s="47"/>
      <c r="F18" s="66">
        <f t="shared" si="0"/>
        <v>0</v>
      </c>
    </row>
    <row r="19" spans="1:6" ht="45">
      <c r="A19" s="65">
        <v>7</v>
      </c>
      <c r="B19" s="67" t="s">
        <v>134</v>
      </c>
      <c r="C19" s="65" t="s">
        <v>135</v>
      </c>
      <c r="D19" s="65">
        <v>30</v>
      </c>
      <c r="E19" s="47"/>
      <c r="F19" s="66">
        <f t="shared" si="0"/>
        <v>0</v>
      </c>
    </row>
    <row r="20" spans="1:6" ht="45">
      <c r="A20" s="65">
        <v>8</v>
      </c>
      <c r="B20" s="67" t="s">
        <v>136</v>
      </c>
      <c r="C20" s="65" t="s">
        <v>135</v>
      </c>
      <c r="D20" s="65">
        <v>1</v>
      </c>
      <c r="E20" s="47"/>
      <c r="F20" s="66">
        <f t="shared" si="0"/>
        <v>0</v>
      </c>
    </row>
    <row r="21" spans="1:6" ht="30">
      <c r="A21" s="65">
        <v>9</v>
      </c>
      <c r="B21" s="67" t="s">
        <v>137</v>
      </c>
      <c r="C21" s="65" t="s">
        <v>1</v>
      </c>
      <c r="D21" s="65">
        <v>3</v>
      </c>
      <c r="E21" s="47"/>
      <c r="F21" s="66">
        <f t="shared" si="0"/>
        <v>0</v>
      </c>
    </row>
    <row r="22" spans="1:6" ht="15">
      <c r="A22" s="65">
        <v>10</v>
      </c>
      <c r="B22" s="67" t="s">
        <v>138</v>
      </c>
      <c r="C22" s="65" t="s">
        <v>1</v>
      </c>
      <c r="D22" s="65">
        <v>1</v>
      </c>
      <c r="E22" s="47"/>
      <c r="F22" s="66">
        <f t="shared" si="0"/>
        <v>0</v>
      </c>
    </row>
    <row r="23" spans="1:6" ht="60">
      <c r="A23" s="65">
        <v>11</v>
      </c>
      <c r="B23" s="67" t="s">
        <v>139</v>
      </c>
      <c r="C23" s="65" t="s">
        <v>1</v>
      </c>
      <c r="D23" s="65">
        <v>2</v>
      </c>
      <c r="E23" s="47"/>
      <c r="F23" s="66">
        <f t="shared" si="0"/>
        <v>0</v>
      </c>
    </row>
    <row r="24" spans="1:6" ht="60">
      <c r="A24" s="65">
        <v>12</v>
      </c>
      <c r="B24" s="67" t="s">
        <v>140</v>
      </c>
      <c r="C24" s="65" t="s">
        <v>1</v>
      </c>
      <c r="D24" s="65">
        <v>1</v>
      </c>
      <c r="E24" s="47"/>
      <c r="F24" s="66">
        <f t="shared" si="0"/>
        <v>0</v>
      </c>
    </row>
    <row r="25" spans="1:6" ht="45">
      <c r="A25" s="65">
        <v>13</v>
      </c>
      <c r="B25" s="67" t="s">
        <v>141</v>
      </c>
      <c r="C25" s="65" t="s">
        <v>1</v>
      </c>
      <c r="D25" s="65">
        <v>1</v>
      </c>
      <c r="E25" s="47"/>
      <c r="F25" s="66">
        <f t="shared" si="0"/>
        <v>0</v>
      </c>
    </row>
    <row r="26" spans="1:6" ht="30">
      <c r="A26" s="65">
        <v>14</v>
      </c>
      <c r="B26" s="67" t="s">
        <v>142</v>
      </c>
      <c r="C26" s="65" t="s">
        <v>1</v>
      </c>
      <c r="D26" s="65">
        <v>1</v>
      </c>
      <c r="E26" s="47"/>
      <c r="F26" s="66">
        <f t="shared" si="0"/>
        <v>0</v>
      </c>
    </row>
    <row r="27" spans="1:6" ht="30">
      <c r="A27" s="65">
        <v>15</v>
      </c>
      <c r="B27" s="67" t="s">
        <v>143</v>
      </c>
      <c r="C27" s="65" t="s">
        <v>1</v>
      </c>
      <c r="D27" s="65">
        <v>1</v>
      </c>
      <c r="E27" s="47"/>
      <c r="F27" s="66">
        <f t="shared" si="0"/>
        <v>0</v>
      </c>
    </row>
    <row r="28" spans="1:6" ht="30">
      <c r="A28" s="65">
        <v>16</v>
      </c>
      <c r="B28" s="67" t="s">
        <v>144</v>
      </c>
      <c r="C28" s="65" t="s">
        <v>1</v>
      </c>
      <c r="D28" s="65">
        <v>2</v>
      </c>
      <c r="E28" s="47"/>
      <c r="F28" s="66">
        <f t="shared" si="0"/>
        <v>0</v>
      </c>
    </row>
    <row r="29" spans="1:6" ht="30">
      <c r="A29" s="65">
        <v>17</v>
      </c>
      <c r="B29" s="67" t="s">
        <v>145</v>
      </c>
      <c r="C29" s="65" t="s">
        <v>1</v>
      </c>
      <c r="D29" s="65">
        <v>1</v>
      </c>
      <c r="E29" s="47"/>
      <c r="F29" s="66">
        <f t="shared" si="0"/>
        <v>0</v>
      </c>
    </row>
    <row r="30" spans="1:6" ht="30">
      <c r="A30" s="65">
        <v>18</v>
      </c>
      <c r="B30" s="67" t="s">
        <v>146</v>
      </c>
      <c r="C30" s="65" t="s">
        <v>1</v>
      </c>
      <c r="D30" s="65">
        <v>2</v>
      </c>
      <c r="E30" s="47"/>
      <c r="F30" s="66">
        <f t="shared" si="0"/>
        <v>0</v>
      </c>
    </row>
    <row r="31" spans="1:6" ht="30">
      <c r="A31" s="65">
        <v>19</v>
      </c>
      <c r="B31" s="67" t="s">
        <v>147</v>
      </c>
      <c r="C31" s="65" t="s">
        <v>1</v>
      </c>
      <c r="D31" s="65">
        <v>1</v>
      </c>
      <c r="E31" s="47"/>
      <c r="F31" s="66">
        <f t="shared" si="0"/>
        <v>0</v>
      </c>
    </row>
    <row r="32" spans="1:6" ht="30">
      <c r="A32" s="65">
        <v>20</v>
      </c>
      <c r="B32" s="67" t="s">
        <v>148</v>
      </c>
      <c r="C32" s="65" t="s">
        <v>1</v>
      </c>
      <c r="D32" s="65">
        <v>2</v>
      </c>
      <c r="E32" s="47"/>
      <c r="F32" s="66">
        <f t="shared" si="0"/>
        <v>0</v>
      </c>
    </row>
    <row r="33" spans="1:6" ht="30">
      <c r="A33" s="65">
        <v>21</v>
      </c>
      <c r="B33" s="67" t="s">
        <v>149</v>
      </c>
      <c r="C33" s="65" t="s">
        <v>1</v>
      </c>
      <c r="D33" s="65">
        <v>1</v>
      </c>
      <c r="E33" s="47"/>
      <c r="F33" s="66">
        <f t="shared" si="0"/>
        <v>0</v>
      </c>
    </row>
    <row r="34" spans="1:6" ht="15">
      <c r="A34" s="65">
        <v>22</v>
      </c>
      <c r="B34" s="67" t="s">
        <v>150</v>
      </c>
      <c r="C34" s="65" t="s">
        <v>151</v>
      </c>
      <c r="D34" s="65">
        <v>1</v>
      </c>
      <c r="E34" s="47"/>
      <c r="F34" s="66">
        <f t="shared" si="0"/>
        <v>0</v>
      </c>
    </row>
    <row r="35" spans="1:6" ht="15">
      <c r="A35" s="65"/>
      <c r="B35" s="65" t="s">
        <v>152</v>
      </c>
      <c r="C35" s="57"/>
      <c r="D35" s="70"/>
      <c r="E35" s="47"/>
      <c r="F35" s="66">
        <f t="shared" si="0"/>
        <v>0</v>
      </c>
    </row>
    <row r="36" spans="1:6" ht="60">
      <c r="A36" s="65">
        <v>23</v>
      </c>
      <c r="B36" s="67" t="s">
        <v>153</v>
      </c>
      <c r="C36" s="65" t="s">
        <v>117</v>
      </c>
      <c r="D36" s="71">
        <v>12</v>
      </c>
      <c r="E36" s="47"/>
      <c r="F36" s="66">
        <f t="shared" si="0"/>
        <v>0</v>
      </c>
    </row>
    <row r="37" spans="1:6" ht="15">
      <c r="A37" s="65">
        <v>24</v>
      </c>
      <c r="B37" s="67" t="s">
        <v>127</v>
      </c>
      <c r="C37" s="65" t="s">
        <v>117</v>
      </c>
      <c r="D37" s="71">
        <f>D36*0.3</f>
        <v>3.5999999999999996</v>
      </c>
      <c r="E37" s="47"/>
      <c r="F37" s="66">
        <f t="shared" si="0"/>
        <v>0</v>
      </c>
    </row>
    <row r="38" spans="1:6" ht="45">
      <c r="A38" s="65">
        <v>25</v>
      </c>
      <c r="B38" s="67" t="s">
        <v>154</v>
      </c>
      <c r="C38" s="65" t="s">
        <v>1</v>
      </c>
      <c r="D38" s="71">
        <v>1</v>
      </c>
      <c r="E38" s="47"/>
      <c r="F38" s="66">
        <f t="shared" si="0"/>
        <v>0</v>
      </c>
    </row>
    <row r="39" spans="1:6" ht="30">
      <c r="A39" s="65">
        <v>26</v>
      </c>
      <c r="B39" s="67" t="s">
        <v>155</v>
      </c>
      <c r="C39" s="65" t="s">
        <v>1</v>
      </c>
      <c r="D39" s="71">
        <v>1</v>
      </c>
      <c r="E39" s="47"/>
      <c r="F39" s="66">
        <f t="shared" si="0"/>
        <v>0</v>
      </c>
    </row>
    <row r="40" spans="1:6" ht="30">
      <c r="A40" s="65">
        <v>27</v>
      </c>
      <c r="B40" s="67" t="s">
        <v>156</v>
      </c>
      <c r="C40" s="65" t="s">
        <v>1</v>
      </c>
      <c r="D40" s="71">
        <v>1</v>
      </c>
      <c r="E40" s="47"/>
      <c r="F40" s="66">
        <f t="shared" si="0"/>
        <v>0</v>
      </c>
    </row>
    <row r="41" spans="1:6" ht="30">
      <c r="A41" s="65">
        <v>28</v>
      </c>
      <c r="B41" s="67" t="s">
        <v>157</v>
      </c>
      <c r="C41" s="65" t="s">
        <v>1</v>
      </c>
      <c r="D41" s="71">
        <v>1</v>
      </c>
      <c r="E41" s="47"/>
      <c r="F41" s="66">
        <f t="shared" si="0"/>
        <v>0</v>
      </c>
    </row>
    <row r="42" spans="1:6" ht="15">
      <c r="A42" s="65">
        <v>29</v>
      </c>
      <c r="B42" s="67" t="s">
        <v>129</v>
      </c>
      <c r="C42" s="65" t="s">
        <v>1</v>
      </c>
      <c r="D42" s="65">
        <v>1</v>
      </c>
      <c r="E42" s="47"/>
      <c r="F42" s="66">
        <f t="shared" si="0"/>
        <v>0</v>
      </c>
    </row>
    <row r="43" spans="1:6" ht="30">
      <c r="A43" s="65">
        <v>30</v>
      </c>
      <c r="B43" s="67" t="s">
        <v>158</v>
      </c>
      <c r="C43" s="65" t="s">
        <v>131</v>
      </c>
      <c r="D43" s="71">
        <v>12</v>
      </c>
      <c r="E43" s="47"/>
      <c r="F43" s="66">
        <f t="shared" si="0"/>
        <v>0</v>
      </c>
    </row>
    <row r="44" spans="1:6" ht="30">
      <c r="A44" s="65">
        <v>31</v>
      </c>
      <c r="B44" s="67" t="s">
        <v>132</v>
      </c>
      <c r="C44" s="65" t="s">
        <v>133</v>
      </c>
      <c r="D44" s="71">
        <v>150</v>
      </c>
      <c r="E44" s="47"/>
      <c r="F44" s="66">
        <f t="shared" si="0"/>
        <v>0</v>
      </c>
    </row>
    <row r="45" spans="1:6" ht="30">
      <c r="A45" s="65">
        <v>32</v>
      </c>
      <c r="B45" s="67" t="s">
        <v>147</v>
      </c>
      <c r="C45" s="65" t="s">
        <v>1</v>
      </c>
      <c r="D45" s="71">
        <v>1</v>
      </c>
      <c r="E45" s="47"/>
      <c r="F45" s="66">
        <f t="shared" si="0"/>
        <v>0</v>
      </c>
    </row>
    <row r="46" spans="1:6" ht="30">
      <c r="A46" s="65">
        <v>33</v>
      </c>
      <c r="B46" s="67" t="s">
        <v>148</v>
      </c>
      <c r="C46" s="65" t="s">
        <v>1</v>
      </c>
      <c r="D46" s="71">
        <v>2</v>
      </c>
      <c r="E46" s="47"/>
      <c r="F46" s="66">
        <f t="shared" si="0"/>
        <v>0</v>
      </c>
    </row>
    <row r="47" spans="1:6" ht="60">
      <c r="A47" s="65">
        <v>34</v>
      </c>
      <c r="B47" s="67" t="s">
        <v>159</v>
      </c>
      <c r="C47" s="65" t="s">
        <v>117</v>
      </c>
      <c r="D47" s="71">
        <f>D36+D37</f>
        <v>15.6</v>
      </c>
      <c r="E47" s="47"/>
      <c r="F47" s="66">
        <f t="shared" si="0"/>
        <v>0</v>
      </c>
    </row>
    <row r="48" spans="1:6" ht="60">
      <c r="A48" s="65">
        <v>35</v>
      </c>
      <c r="B48" s="67" t="s">
        <v>139</v>
      </c>
      <c r="C48" s="65" t="s">
        <v>1</v>
      </c>
      <c r="D48" s="71">
        <v>2</v>
      </c>
      <c r="E48" s="47"/>
      <c r="F48" s="66">
        <f t="shared" si="0"/>
        <v>0</v>
      </c>
    </row>
    <row r="49" spans="1:6" ht="60">
      <c r="A49" s="65">
        <v>36</v>
      </c>
      <c r="B49" s="67" t="s">
        <v>140</v>
      </c>
      <c r="C49" s="65" t="s">
        <v>1</v>
      </c>
      <c r="D49" s="71">
        <v>2</v>
      </c>
      <c r="E49" s="47"/>
      <c r="F49" s="66">
        <f t="shared" si="0"/>
        <v>0</v>
      </c>
    </row>
    <row r="50" spans="1:6" ht="30">
      <c r="A50" s="65">
        <v>37</v>
      </c>
      <c r="B50" s="67" t="s">
        <v>160</v>
      </c>
      <c r="C50" s="65" t="s">
        <v>1</v>
      </c>
      <c r="D50" s="65">
        <v>2</v>
      </c>
      <c r="E50" s="47"/>
      <c r="F50" s="66">
        <f t="shared" si="0"/>
        <v>0</v>
      </c>
    </row>
    <row r="51" spans="1:6" ht="30">
      <c r="A51" s="65">
        <v>38</v>
      </c>
      <c r="B51" s="67" t="s">
        <v>161</v>
      </c>
      <c r="C51" s="65" t="s">
        <v>1</v>
      </c>
      <c r="D51" s="65">
        <v>2</v>
      </c>
      <c r="E51" s="47"/>
      <c r="F51" s="66">
        <f t="shared" si="0"/>
        <v>0</v>
      </c>
    </row>
    <row r="52" spans="1:6" ht="30">
      <c r="A52" s="65">
        <v>39</v>
      </c>
      <c r="B52" s="67" t="s">
        <v>146</v>
      </c>
      <c r="C52" s="65" t="s">
        <v>1</v>
      </c>
      <c r="D52" s="65">
        <v>2</v>
      </c>
      <c r="E52" s="47"/>
      <c r="F52" s="66">
        <f t="shared" si="0"/>
        <v>0</v>
      </c>
    </row>
    <row r="53" spans="1:6" ht="30">
      <c r="A53" s="65">
        <v>40</v>
      </c>
      <c r="B53" s="67" t="s">
        <v>145</v>
      </c>
      <c r="C53" s="65" t="s">
        <v>1</v>
      </c>
      <c r="D53" s="65">
        <v>2</v>
      </c>
      <c r="E53" s="47"/>
      <c r="F53" s="66">
        <f t="shared" si="0"/>
        <v>0</v>
      </c>
    </row>
    <row r="54" spans="1:6" ht="30">
      <c r="A54" s="65">
        <v>41</v>
      </c>
      <c r="B54" s="67" t="s">
        <v>162</v>
      </c>
      <c r="C54" s="65" t="s">
        <v>1</v>
      </c>
      <c r="D54" s="65">
        <v>1</v>
      </c>
      <c r="E54" s="47"/>
      <c r="F54" s="66">
        <f t="shared" si="0"/>
        <v>0</v>
      </c>
    </row>
    <row r="55" spans="1:6" ht="15">
      <c r="A55" s="160" t="s">
        <v>163</v>
      </c>
      <c r="B55" s="161"/>
      <c r="C55" s="161"/>
      <c r="D55" s="161"/>
      <c r="E55" s="47"/>
      <c r="F55" s="66">
        <f t="shared" si="0"/>
        <v>0</v>
      </c>
    </row>
    <row r="56" spans="1:6" ht="75">
      <c r="A56" s="65">
        <v>42</v>
      </c>
      <c r="B56" s="67" t="s">
        <v>164</v>
      </c>
      <c r="C56" s="65" t="s">
        <v>1</v>
      </c>
      <c r="D56" s="65">
        <v>1</v>
      </c>
      <c r="E56" s="47"/>
      <c r="F56" s="66">
        <f t="shared" si="0"/>
        <v>0</v>
      </c>
    </row>
    <row r="57" spans="1:6" ht="75">
      <c r="A57" s="65">
        <v>43</v>
      </c>
      <c r="B57" s="67" t="s">
        <v>165</v>
      </c>
      <c r="C57" s="65" t="s">
        <v>1</v>
      </c>
      <c r="D57" s="65">
        <v>1</v>
      </c>
      <c r="E57" s="47"/>
      <c r="F57" s="66">
        <f t="shared" si="0"/>
        <v>0</v>
      </c>
    </row>
    <row r="58" spans="1:6" ht="15">
      <c r="A58" s="65">
        <v>44</v>
      </c>
      <c r="B58" s="67" t="s">
        <v>166</v>
      </c>
      <c r="C58" s="65" t="s">
        <v>1</v>
      </c>
      <c r="D58" s="65">
        <v>3</v>
      </c>
      <c r="E58" s="47"/>
      <c r="F58" s="66">
        <f t="shared" si="0"/>
        <v>0</v>
      </c>
    </row>
    <row r="59" spans="1:6" ht="15">
      <c r="A59" s="160" t="s">
        <v>167</v>
      </c>
      <c r="B59" s="161"/>
      <c r="C59" s="161"/>
      <c r="D59" s="161"/>
      <c r="E59" s="47"/>
      <c r="F59" s="66">
        <f t="shared" si="0"/>
        <v>0</v>
      </c>
    </row>
    <row r="60" spans="1:6" ht="30">
      <c r="A60" s="65">
        <v>45</v>
      </c>
      <c r="B60" s="67" t="s">
        <v>168</v>
      </c>
      <c r="C60" s="65" t="s">
        <v>1</v>
      </c>
      <c r="D60" s="65">
        <v>1</v>
      </c>
      <c r="E60" s="47"/>
      <c r="F60" s="66">
        <f t="shared" si="0"/>
        <v>0</v>
      </c>
    </row>
    <row r="61" spans="1:6" ht="15.75">
      <c r="A61" s="65"/>
      <c r="B61" s="27"/>
      <c r="C61" s="57"/>
      <c r="D61" s="70"/>
      <c r="E61" s="45"/>
      <c r="F61" s="45">
        <f>SUM(F13:F60)</f>
        <v>0</v>
      </c>
    </row>
    <row r="62" spans="1:6" ht="15">
      <c r="A62" s="2"/>
      <c r="B62" s="55"/>
      <c r="C62" s="42"/>
      <c r="D62" s="72"/>
      <c r="E62" s="64"/>
      <c r="F62" s="1"/>
    </row>
    <row r="63" ht="15">
      <c r="B63" s="73"/>
    </row>
    <row r="64" ht="15">
      <c r="B64" s="74"/>
    </row>
    <row r="66" spans="2:4" ht="15">
      <c r="B66" s="75" t="s">
        <v>245</v>
      </c>
      <c r="C66" s="73"/>
      <c r="D66" s="9"/>
    </row>
    <row r="67" spans="3:4" ht="15">
      <c r="C67" s="73"/>
      <c r="D67" s="9"/>
    </row>
    <row r="68" spans="2:4" ht="15">
      <c r="B68" s="1"/>
      <c r="C68" s="73"/>
      <c r="D68" s="9"/>
    </row>
    <row r="69" spans="2:4" ht="15">
      <c r="B69" s="75"/>
      <c r="C69" s="73"/>
      <c r="D69" s="9"/>
    </row>
    <row r="70" spans="2:4" ht="15">
      <c r="B70" s="75"/>
      <c r="C70" s="73"/>
      <c r="D70" s="9"/>
    </row>
    <row r="71" spans="2:4" ht="15">
      <c r="B71" s="75"/>
      <c r="C71" s="73"/>
      <c r="D71" s="9"/>
    </row>
    <row r="72" spans="2:4" ht="15">
      <c r="B72" s="75"/>
      <c r="C72" s="73"/>
      <c r="D72" s="9"/>
    </row>
    <row r="73" spans="3:4" ht="15">
      <c r="C73" s="73"/>
      <c r="D73" s="9"/>
    </row>
  </sheetData>
  <sheetProtection/>
  <mergeCells count="3">
    <mergeCell ref="A11:D11"/>
    <mergeCell ref="A55:D55"/>
    <mergeCell ref="A59:D59"/>
  </mergeCells>
  <printOptions/>
  <pageMargins left="0.75" right="0.75" top="1" bottom="1" header="0.5" footer="0.5"/>
  <pageSetup horizontalDpi="600" verticalDpi="600" orientation="portrait" paperSize="9" scale="65" r:id="rId1"/>
  <rowBreaks count="2" manualBreakCount="2">
    <brk id="31" max="5" man="1"/>
    <brk id="6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112" zoomScaleSheetLayoutView="112" zoomScalePageLayoutView="0" workbookViewId="0" topLeftCell="A1">
      <selection activeCell="B47" sqref="B47"/>
    </sheetView>
  </sheetViews>
  <sheetFormatPr defaultColWidth="9.140625" defaultRowHeight="12.75"/>
  <cols>
    <col min="1" max="1" width="4.7109375" style="77" customWidth="1"/>
    <col min="2" max="2" width="52.7109375" style="77" customWidth="1"/>
    <col min="3" max="3" width="7.8515625" style="77" customWidth="1"/>
    <col min="4" max="4" width="8.8515625" style="78" customWidth="1"/>
    <col min="5" max="5" width="11.00390625" style="79" bestFit="1" customWidth="1"/>
    <col min="6" max="6" width="11.28125" style="79" customWidth="1"/>
  </cols>
  <sheetData>
    <row r="1" spans="1:6" ht="18.75">
      <c r="A1" s="49"/>
      <c r="B1" s="50" t="s">
        <v>209</v>
      </c>
      <c r="C1" s="51"/>
      <c r="D1" s="108"/>
      <c r="E1" s="108"/>
      <c r="F1" s="108"/>
    </row>
    <row r="2" spans="1:6" ht="18.75">
      <c r="A2" s="49"/>
      <c r="B2" s="50" t="s">
        <v>59</v>
      </c>
      <c r="C2" s="51"/>
      <c r="D2" s="108"/>
      <c r="E2" s="108"/>
      <c r="F2" s="108"/>
    </row>
    <row r="3" spans="1:6" ht="18.75">
      <c r="A3" s="49"/>
      <c r="B3" s="50" t="s">
        <v>60</v>
      </c>
      <c r="C3" s="51"/>
      <c r="D3" s="108"/>
      <c r="E3" s="108"/>
      <c r="F3" s="108"/>
    </row>
    <row r="4" spans="1:6" ht="18.75">
      <c r="A4" s="49"/>
      <c r="B4" s="50" t="s">
        <v>212</v>
      </c>
      <c r="C4" s="51"/>
      <c r="D4" s="108"/>
      <c r="E4" s="108"/>
      <c r="F4" s="108"/>
    </row>
    <row r="5" spans="1:6" ht="18.75">
      <c r="A5" s="49"/>
      <c r="B5" s="50" t="s">
        <v>62</v>
      </c>
      <c r="C5" s="51"/>
      <c r="D5" s="108"/>
      <c r="E5" s="108"/>
      <c r="F5" s="108"/>
    </row>
    <row r="6" ht="13.5" thickBot="1">
      <c r="A6" s="81"/>
    </row>
    <row r="7" spans="1:6" ht="25.5">
      <c r="A7" s="110" t="s">
        <v>2</v>
      </c>
      <c r="B7" s="111" t="s">
        <v>172</v>
      </c>
      <c r="C7" s="111" t="s">
        <v>173</v>
      </c>
      <c r="D7" s="112" t="s">
        <v>174</v>
      </c>
      <c r="E7" s="113" t="s">
        <v>175</v>
      </c>
      <c r="F7" s="114" t="s">
        <v>176</v>
      </c>
    </row>
    <row r="8" spans="1:6" ht="24.75" customHeight="1">
      <c r="A8" s="115" t="s">
        <v>171</v>
      </c>
      <c r="B8" s="116"/>
      <c r="C8" s="116"/>
      <c r="D8" s="117"/>
      <c r="E8" s="118"/>
      <c r="F8" s="118"/>
    </row>
    <row r="9" spans="1:6" ht="15.75">
      <c r="A9" s="86">
        <v>1</v>
      </c>
      <c r="B9" s="90" t="s">
        <v>177</v>
      </c>
      <c r="C9" s="86" t="s">
        <v>178</v>
      </c>
      <c r="D9" s="88"/>
      <c r="E9" s="89"/>
      <c r="F9" s="89"/>
    </row>
    <row r="10" spans="1:6" ht="15.75">
      <c r="A10" s="83"/>
      <c r="B10" s="109" t="s">
        <v>179</v>
      </c>
      <c r="C10" s="83" t="s">
        <v>178</v>
      </c>
      <c r="D10" s="84">
        <v>10</v>
      </c>
      <c r="E10" s="85"/>
      <c r="F10" s="85">
        <f>D10*E10</f>
        <v>0</v>
      </c>
    </row>
    <row r="11" spans="1:6" ht="15.75">
      <c r="A11" s="86"/>
      <c r="B11" s="90" t="s">
        <v>180</v>
      </c>
      <c r="C11" s="86" t="s">
        <v>178</v>
      </c>
      <c r="D11" s="88">
        <v>10</v>
      </c>
      <c r="E11" s="89"/>
      <c r="F11" s="89">
        <f aca="true" t="shared" si="0" ref="F11:F29">D11*E11</f>
        <v>0</v>
      </c>
    </row>
    <row r="12" spans="1:6" ht="30.75">
      <c r="A12" s="86">
        <v>2</v>
      </c>
      <c r="B12" s="90" t="s">
        <v>181</v>
      </c>
      <c r="C12" s="86" t="s">
        <v>178</v>
      </c>
      <c r="D12" s="88"/>
      <c r="E12" s="89"/>
      <c r="F12" s="89">
        <f t="shared" si="0"/>
        <v>0</v>
      </c>
    </row>
    <row r="13" spans="1:6" ht="15.75">
      <c r="A13" s="86"/>
      <c r="B13" s="90" t="s">
        <v>182</v>
      </c>
      <c r="C13" s="86" t="s">
        <v>178</v>
      </c>
      <c r="D13" s="88">
        <v>2</v>
      </c>
      <c r="E13" s="89"/>
      <c r="F13" s="89">
        <f t="shared" si="0"/>
        <v>0</v>
      </c>
    </row>
    <row r="14" spans="1:6" ht="15.75">
      <c r="A14" s="86"/>
      <c r="B14" s="90" t="s">
        <v>183</v>
      </c>
      <c r="C14" s="86" t="s">
        <v>178</v>
      </c>
      <c r="D14" s="88">
        <v>2</v>
      </c>
      <c r="E14" s="89"/>
      <c r="F14" s="89">
        <f t="shared" si="0"/>
        <v>0</v>
      </c>
    </row>
    <row r="15" spans="1:6" ht="30.75">
      <c r="A15" s="86">
        <v>3</v>
      </c>
      <c r="B15" s="90" t="s">
        <v>184</v>
      </c>
      <c r="C15" s="86" t="s">
        <v>178</v>
      </c>
      <c r="D15" s="88"/>
      <c r="E15" s="89"/>
      <c r="F15" s="89">
        <f t="shared" si="0"/>
        <v>0</v>
      </c>
    </row>
    <row r="16" spans="1:6" ht="15.75">
      <c r="A16" s="86"/>
      <c r="B16" s="87" t="s">
        <v>185</v>
      </c>
      <c r="C16" s="86" t="s">
        <v>178</v>
      </c>
      <c r="D16" s="88">
        <v>5</v>
      </c>
      <c r="E16" s="89"/>
      <c r="F16" s="89">
        <f t="shared" si="0"/>
        <v>0</v>
      </c>
    </row>
    <row r="17" spans="1:6" ht="15.75">
      <c r="A17" s="86"/>
      <c r="B17" s="90" t="s">
        <v>186</v>
      </c>
      <c r="C17" s="86" t="s">
        <v>178</v>
      </c>
      <c r="D17" s="88">
        <v>5</v>
      </c>
      <c r="E17" s="89"/>
      <c r="F17" s="89">
        <f t="shared" si="0"/>
        <v>0</v>
      </c>
    </row>
    <row r="18" spans="1:6" ht="15.75">
      <c r="A18" s="86">
        <v>4</v>
      </c>
      <c r="B18" s="90" t="s">
        <v>187</v>
      </c>
      <c r="C18" s="86" t="s">
        <v>178</v>
      </c>
      <c r="D18" s="88"/>
      <c r="E18" s="89"/>
      <c r="F18" s="89">
        <f t="shared" si="0"/>
        <v>0</v>
      </c>
    </row>
    <row r="19" spans="1:6" ht="15.75">
      <c r="A19" s="86"/>
      <c r="B19" s="90" t="s">
        <v>182</v>
      </c>
      <c r="C19" s="86" t="s">
        <v>178</v>
      </c>
      <c r="D19" s="88">
        <v>2</v>
      </c>
      <c r="E19" s="89"/>
      <c r="F19" s="89">
        <f t="shared" si="0"/>
        <v>0</v>
      </c>
    </row>
    <row r="20" spans="1:6" ht="15.75">
      <c r="A20" s="86"/>
      <c r="B20" s="90" t="s">
        <v>183</v>
      </c>
      <c r="C20" s="86" t="s">
        <v>178</v>
      </c>
      <c r="D20" s="88">
        <v>2</v>
      </c>
      <c r="E20" s="89"/>
      <c r="F20" s="89">
        <f t="shared" si="0"/>
        <v>0</v>
      </c>
    </row>
    <row r="21" spans="1:6" ht="30.75">
      <c r="A21" s="86">
        <v>5</v>
      </c>
      <c r="B21" s="91" t="s">
        <v>188</v>
      </c>
      <c r="C21" s="92" t="s">
        <v>1</v>
      </c>
      <c r="D21" s="93">
        <v>2</v>
      </c>
      <c r="E21" s="89"/>
      <c r="F21" s="89">
        <f t="shared" si="0"/>
        <v>0</v>
      </c>
    </row>
    <row r="22" spans="1:6" ht="15.75">
      <c r="A22" s="92">
        <v>6</v>
      </c>
      <c r="B22" s="90" t="s">
        <v>189</v>
      </c>
      <c r="C22" s="86" t="s">
        <v>1</v>
      </c>
      <c r="D22" s="88">
        <v>1</v>
      </c>
      <c r="E22" s="89"/>
      <c r="F22" s="89">
        <f t="shared" si="0"/>
        <v>0</v>
      </c>
    </row>
    <row r="23" spans="1:6" ht="15.75">
      <c r="A23" s="92">
        <v>7</v>
      </c>
      <c r="B23" s="90" t="s">
        <v>190</v>
      </c>
      <c r="C23" s="86" t="s">
        <v>1</v>
      </c>
      <c r="D23" s="88">
        <v>2</v>
      </c>
      <c r="E23" s="89"/>
      <c r="F23" s="89">
        <f t="shared" si="0"/>
        <v>0</v>
      </c>
    </row>
    <row r="24" spans="1:6" ht="30.75">
      <c r="A24" s="92">
        <v>8</v>
      </c>
      <c r="B24" s="90" t="s">
        <v>237</v>
      </c>
      <c r="C24" s="86" t="s">
        <v>1</v>
      </c>
      <c r="D24" s="88">
        <v>1</v>
      </c>
      <c r="E24" s="89"/>
      <c r="F24" s="89">
        <f t="shared" si="0"/>
        <v>0</v>
      </c>
    </row>
    <row r="25" spans="1:6" ht="15.75">
      <c r="A25" s="92">
        <v>9</v>
      </c>
      <c r="B25" s="90" t="s">
        <v>238</v>
      </c>
      <c r="C25" s="86" t="s">
        <v>1</v>
      </c>
      <c r="D25" s="88">
        <v>1</v>
      </c>
      <c r="E25" s="89"/>
      <c r="F25" s="89">
        <f t="shared" si="0"/>
        <v>0</v>
      </c>
    </row>
    <row r="26" spans="1:6" s="123" customFormat="1" ht="30.75">
      <c r="A26" s="119">
        <v>10</v>
      </c>
      <c r="B26" s="120" t="s">
        <v>191</v>
      </c>
      <c r="C26" s="119" t="s">
        <v>1</v>
      </c>
      <c r="D26" s="121">
        <v>1</v>
      </c>
      <c r="E26" s="122"/>
      <c r="F26" s="122">
        <f t="shared" si="0"/>
        <v>0</v>
      </c>
    </row>
    <row r="27" spans="1:6" ht="15.75">
      <c r="A27" s="92">
        <v>11</v>
      </c>
      <c r="B27" s="90" t="s">
        <v>192</v>
      </c>
      <c r="C27" s="86" t="s">
        <v>1</v>
      </c>
      <c r="D27" s="88">
        <v>1</v>
      </c>
      <c r="E27" s="89"/>
      <c r="F27" s="89">
        <f t="shared" si="0"/>
        <v>0</v>
      </c>
    </row>
    <row r="28" spans="1:6" ht="15.75">
      <c r="A28" s="92">
        <v>12</v>
      </c>
      <c r="B28" s="90" t="s">
        <v>193</v>
      </c>
      <c r="C28" s="86" t="s">
        <v>1</v>
      </c>
      <c r="D28" s="88">
        <v>2</v>
      </c>
      <c r="E28" s="89"/>
      <c r="F28" s="89">
        <f t="shared" si="0"/>
        <v>0</v>
      </c>
    </row>
    <row r="29" spans="1:6" ht="15.75">
      <c r="A29" s="92">
        <v>13</v>
      </c>
      <c r="B29" s="90" t="s">
        <v>194</v>
      </c>
      <c r="C29" s="86" t="s">
        <v>1</v>
      </c>
      <c r="D29" s="88">
        <v>1</v>
      </c>
      <c r="E29" s="89"/>
      <c r="F29" s="89">
        <f t="shared" si="0"/>
        <v>0</v>
      </c>
    </row>
    <row r="30" spans="1:6" ht="18.75">
      <c r="A30" s="94"/>
      <c r="B30" s="95"/>
      <c r="C30" s="96"/>
      <c r="D30" s="97"/>
      <c r="E30" s="98"/>
      <c r="F30" s="98">
        <f>SUM(F10:F29)</f>
        <v>0</v>
      </c>
    </row>
    <row r="31" ht="16.5" thickBot="1">
      <c r="A31" s="80" t="s">
        <v>195</v>
      </c>
    </row>
    <row r="32" spans="1:6" ht="32.25" thickBot="1">
      <c r="A32" s="82" t="s">
        <v>2</v>
      </c>
      <c r="B32" s="99" t="s">
        <v>172</v>
      </c>
      <c r="C32" s="99" t="s">
        <v>173</v>
      </c>
      <c r="D32" s="100" t="s">
        <v>174</v>
      </c>
      <c r="E32" s="101" t="s">
        <v>175</v>
      </c>
      <c r="F32" s="102" t="s">
        <v>176</v>
      </c>
    </row>
    <row r="33" spans="1:6" ht="15.75">
      <c r="A33" s="92">
        <v>1</v>
      </c>
      <c r="B33" s="91" t="s">
        <v>196</v>
      </c>
      <c r="C33" s="92" t="s">
        <v>1</v>
      </c>
      <c r="D33" s="93">
        <v>4</v>
      </c>
      <c r="E33" s="89"/>
      <c r="F33" s="89">
        <f>D33*E33</f>
        <v>0</v>
      </c>
    </row>
    <row r="34" spans="1:6" ht="30.75">
      <c r="A34" s="92">
        <v>2</v>
      </c>
      <c r="B34" s="91" t="s">
        <v>197</v>
      </c>
      <c r="C34" s="92" t="s">
        <v>178</v>
      </c>
      <c r="D34" s="93">
        <v>18</v>
      </c>
      <c r="E34" s="89"/>
      <c r="F34" s="89">
        <f aca="true" t="shared" si="1" ref="F34:F42">D34*E34</f>
        <v>0</v>
      </c>
    </row>
    <row r="35" spans="1:6" ht="15.75">
      <c r="A35" s="92">
        <v>3</v>
      </c>
      <c r="B35" s="91" t="s">
        <v>198</v>
      </c>
      <c r="C35" s="92" t="s">
        <v>178</v>
      </c>
      <c r="D35" s="93">
        <v>4</v>
      </c>
      <c r="E35" s="89"/>
      <c r="F35" s="89">
        <f t="shared" si="1"/>
        <v>0</v>
      </c>
    </row>
    <row r="36" spans="1:6" ht="30.75">
      <c r="A36" s="92">
        <v>4</v>
      </c>
      <c r="B36" s="91" t="s">
        <v>199</v>
      </c>
      <c r="C36" s="92" t="s">
        <v>178</v>
      </c>
      <c r="D36" s="93">
        <v>9</v>
      </c>
      <c r="E36" s="89"/>
      <c r="F36" s="89">
        <f t="shared" si="1"/>
        <v>0</v>
      </c>
    </row>
    <row r="37" spans="1:6" ht="30.75">
      <c r="A37" s="92">
        <v>5</v>
      </c>
      <c r="B37" s="91" t="s">
        <v>200</v>
      </c>
      <c r="C37" s="92" t="s">
        <v>1</v>
      </c>
      <c r="D37" s="93">
        <v>18</v>
      </c>
      <c r="E37" s="89"/>
      <c r="F37" s="89">
        <f t="shared" si="1"/>
        <v>0</v>
      </c>
    </row>
    <row r="38" spans="1:6" ht="30.75">
      <c r="A38" s="92">
        <v>6</v>
      </c>
      <c r="B38" s="103" t="s">
        <v>201</v>
      </c>
      <c r="C38" s="92" t="s">
        <v>178</v>
      </c>
      <c r="D38" s="93">
        <v>18</v>
      </c>
      <c r="E38" s="89"/>
      <c r="F38" s="89">
        <f t="shared" si="1"/>
        <v>0</v>
      </c>
    </row>
    <row r="39" spans="1:6" ht="30.75">
      <c r="A39" s="92">
        <v>7</v>
      </c>
      <c r="B39" s="91" t="s">
        <v>202</v>
      </c>
      <c r="C39" s="92" t="s">
        <v>1</v>
      </c>
      <c r="D39" s="93">
        <v>1</v>
      </c>
      <c r="E39" s="89"/>
      <c r="F39" s="89">
        <f t="shared" si="1"/>
        <v>0</v>
      </c>
    </row>
    <row r="40" spans="1:6" ht="15.75">
      <c r="A40" s="92">
        <v>8</v>
      </c>
      <c r="B40" s="104" t="s">
        <v>203</v>
      </c>
      <c r="C40" s="92" t="s">
        <v>135</v>
      </c>
      <c r="D40" s="93">
        <v>18</v>
      </c>
      <c r="E40" s="89"/>
      <c r="F40" s="89">
        <f t="shared" si="1"/>
        <v>0</v>
      </c>
    </row>
    <row r="41" spans="1:6" ht="15.75">
      <c r="A41" s="92">
        <v>9</v>
      </c>
      <c r="B41" s="91" t="s">
        <v>204</v>
      </c>
      <c r="C41" s="92" t="s">
        <v>178</v>
      </c>
      <c r="D41" s="93">
        <v>18</v>
      </c>
      <c r="E41" s="89"/>
      <c r="F41" s="89">
        <f t="shared" si="1"/>
        <v>0</v>
      </c>
    </row>
    <row r="42" spans="1:6" ht="30.75">
      <c r="A42" s="92">
        <v>10</v>
      </c>
      <c r="B42" s="91" t="s">
        <v>205</v>
      </c>
      <c r="C42" s="92" t="s">
        <v>1</v>
      </c>
      <c r="D42" s="105">
        <v>5</v>
      </c>
      <c r="E42" s="89"/>
      <c r="F42" s="89">
        <f t="shared" si="1"/>
        <v>0</v>
      </c>
    </row>
    <row r="43" spans="1:6" ht="18.75">
      <c r="A43" s="150"/>
      <c r="B43" s="151" t="s">
        <v>206</v>
      </c>
      <c r="C43" s="150"/>
      <c r="D43" s="152"/>
      <c r="E43" s="106"/>
      <c r="F43" s="106">
        <f>SUM(F33:F42)</f>
        <v>0</v>
      </c>
    </row>
    <row r="44" spans="1:6" ht="18.75">
      <c r="A44" s="153"/>
      <c r="B44" s="156" t="s">
        <v>243</v>
      </c>
      <c r="C44" s="150"/>
      <c r="D44" s="152"/>
      <c r="E44" s="154"/>
      <c r="F44" s="155">
        <f>F43+F30</f>
        <v>0</v>
      </c>
    </row>
    <row r="45" ht="15.75">
      <c r="A45" s="107"/>
    </row>
    <row r="46" ht="15.75">
      <c r="A46" s="107"/>
    </row>
    <row r="47" ht="15.75">
      <c r="A47" s="107"/>
    </row>
    <row r="48" ht="15.75">
      <c r="A48" s="107"/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93" zoomScaleSheetLayoutView="93" zoomScalePageLayoutView="0" workbookViewId="0" topLeftCell="A31">
      <selection activeCell="D35" sqref="D35"/>
    </sheetView>
  </sheetViews>
  <sheetFormatPr defaultColWidth="9.140625" defaultRowHeight="12.75"/>
  <cols>
    <col min="1" max="1" width="3.57421875" style="11" customWidth="1"/>
    <col min="2" max="2" width="69.28125" style="38" customWidth="1"/>
    <col min="3" max="3" width="7.8515625" style="38" customWidth="1"/>
    <col min="4" max="4" width="8.28125" style="13" customWidth="1"/>
    <col min="5" max="5" width="12.28125" style="53" customWidth="1"/>
    <col min="6" max="6" width="12.57421875" style="38" customWidth="1"/>
  </cols>
  <sheetData>
    <row r="1" spans="1:4" ht="15.75">
      <c r="A1" s="49"/>
      <c r="B1" s="50" t="s">
        <v>209</v>
      </c>
      <c r="C1" s="51"/>
      <c r="D1" s="52"/>
    </row>
    <row r="2" spans="1:4" ht="15.75">
      <c r="A2" s="49"/>
      <c r="B2" s="50" t="s">
        <v>59</v>
      </c>
      <c r="C2" s="51"/>
      <c r="D2" s="52"/>
    </row>
    <row r="3" spans="1:4" ht="15.75">
      <c r="A3" s="49"/>
      <c r="B3" s="50" t="s">
        <v>60</v>
      </c>
      <c r="C3" s="51"/>
      <c r="D3" s="52"/>
    </row>
    <row r="4" spans="1:4" ht="15.75">
      <c r="A4" s="49"/>
      <c r="B4" s="50" t="s">
        <v>215</v>
      </c>
      <c r="C4" s="51"/>
      <c r="D4" s="52"/>
    </row>
    <row r="5" spans="1:4" ht="15.75">
      <c r="A5" s="49"/>
      <c r="B5" s="50" t="s">
        <v>62</v>
      </c>
      <c r="C5" s="51"/>
      <c r="D5" s="52"/>
    </row>
    <row r="6" spans="2:3" ht="15.75">
      <c r="B6" s="54"/>
      <c r="C6" s="12"/>
    </row>
    <row r="7" spans="2:3" ht="15">
      <c r="B7" s="14"/>
      <c r="C7" s="12"/>
    </row>
    <row r="8" spans="1:6" ht="15.75">
      <c r="A8" s="158" t="s">
        <v>2</v>
      </c>
      <c r="B8" s="158" t="s">
        <v>63</v>
      </c>
      <c r="C8" s="159" t="s">
        <v>0</v>
      </c>
      <c r="D8" s="56" t="s">
        <v>64</v>
      </c>
      <c r="E8" s="56"/>
      <c r="F8" s="27"/>
    </row>
    <row r="9" spans="1:6" ht="15.75">
      <c r="A9" s="158"/>
      <c r="B9" s="158"/>
      <c r="C9" s="159"/>
      <c r="D9" s="56" t="s">
        <v>65</v>
      </c>
      <c r="E9" s="29" t="s">
        <v>52</v>
      </c>
      <c r="F9" s="29" t="s">
        <v>53</v>
      </c>
    </row>
    <row r="10" spans="1:6" ht="15.7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7">
        <v>6</v>
      </c>
    </row>
    <row r="11" spans="1:6" ht="15">
      <c r="A11" s="57"/>
      <c r="B11" s="126" t="s">
        <v>216</v>
      </c>
      <c r="C11" s="127"/>
      <c r="D11" s="128"/>
      <c r="E11" s="57"/>
      <c r="F11" s="46"/>
    </row>
    <row r="12" spans="1:6" ht="45">
      <c r="A12" s="57">
        <v>1</v>
      </c>
      <c r="B12" s="126" t="s">
        <v>217</v>
      </c>
      <c r="C12" s="127"/>
      <c r="D12" s="129"/>
      <c r="E12" s="57"/>
      <c r="F12" s="46"/>
    </row>
    <row r="13" spans="1:6" ht="15">
      <c r="A13" s="130">
        <v>2</v>
      </c>
      <c r="B13" s="126" t="s">
        <v>218</v>
      </c>
      <c r="C13" s="131" t="s">
        <v>9</v>
      </c>
      <c r="D13" s="132">
        <v>62</v>
      </c>
      <c r="E13" s="57">
        <v>19.57</v>
      </c>
      <c r="F13" s="46">
        <f aca="true" t="shared" si="0" ref="F13:F31">D13*E13</f>
        <v>1213.34</v>
      </c>
    </row>
    <row r="14" spans="1:6" ht="15">
      <c r="A14" s="57">
        <v>3</v>
      </c>
      <c r="B14" s="126" t="s">
        <v>219</v>
      </c>
      <c r="C14" s="133" t="s">
        <v>9</v>
      </c>
      <c r="D14" s="134">
        <v>25</v>
      </c>
      <c r="E14" s="57">
        <v>20.6</v>
      </c>
      <c r="F14" s="46">
        <f t="shared" si="0"/>
        <v>515</v>
      </c>
    </row>
    <row r="15" spans="1:6" ht="15">
      <c r="A15" s="130">
        <v>4</v>
      </c>
      <c r="B15" s="126" t="s">
        <v>220</v>
      </c>
      <c r="C15" s="133" t="s">
        <v>9</v>
      </c>
      <c r="D15" s="134">
        <v>6</v>
      </c>
      <c r="E15" s="57">
        <v>24.72</v>
      </c>
      <c r="F15" s="46">
        <f t="shared" si="0"/>
        <v>148.32</v>
      </c>
    </row>
    <row r="16" spans="1:6" ht="15">
      <c r="A16" s="57">
        <v>5</v>
      </c>
      <c r="B16" s="126" t="s">
        <v>222</v>
      </c>
      <c r="C16" s="127" t="s">
        <v>9</v>
      </c>
      <c r="D16" s="128">
        <v>5</v>
      </c>
      <c r="E16" s="57">
        <v>27.81</v>
      </c>
      <c r="F16" s="46">
        <f t="shared" si="0"/>
        <v>139.04999999999998</v>
      </c>
    </row>
    <row r="17" spans="1:6" ht="15">
      <c r="A17" s="130">
        <v>6</v>
      </c>
      <c r="B17" s="126" t="s">
        <v>221</v>
      </c>
      <c r="C17" s="127" t="s">
        <v>9</v>
      </c>
      <c r="D17" s="128">
        <v>5</v>
      </c>
      <c r="E17" s="57">
        <v>31.93</v>
      </c>
      <c r="F17" s="46">
        <f t="shared" si="0"/>
        <v>159.65</v>
      </c>
    </row>
    <row r="18" spans="1:6" ht="15">
      <c r="A18" s="57">
        <v>7</v>
      </c>
      <c r="B18" s="126" t="s">
        <v>223</v>
      </c>
      <c r="C18" s="127" t="s">
        <v>9</v>
      </c>
      <c r="D18" s="128">
        <v>103</v>
      </c>
      <c r="E18" s="57">
        <v>0.21</v>
      </c>
      <c r="F18" s="46">
        <f t="shared" si="0"/>
        <v>21.63</v>
      </c>
    </row>
    <row r="19" spans="1:6" ht="15">
      <c r="A19" s="130">
        <v>9</v>
      </c>
      <c r="B19" s="126" t="s">
        <v>224</v>
      </c>
      <c r="C19" s="131" t="s">
        <v>9</v>
      </c>
      <c r="D19" s="132">
        <v>103</v>
      </c>
      <c r="E19" s="57">
        <v>0.52</v>
      </c>
      <c r="F19" s="46">
        <f t="shared" si="0"/>
        <v>53.56</v>
      </c>
    </row>
    <row r="20" spans="1:6" ht="15">
      <c r="A20" s="130">
        <v>10</v>
      </c>
      <c r="B20" s="126" t="s">
        <v>225</v>
      </c>
      <c r="C20" s="131" t="s">
        <v>9</v>
      </c>
      <c r="D20" s="132">
        <v>103</v>
      </c>
      <c r="E20" s="57">
        <v>0.52</v>
      </c>
      <c r="F20" s="46">
        <f t="shared" si="0"/>
        <v>53.56</v>
      </c>
    </row>
    <row r="21" spans="1:6" ht="15">
      <c r="A21" s="130">
        <v>11</v>
      </c>
      <c r="B21" s="126" t="s">
        <v>226</v>
      </c>
      <c r="C21" s="131" t="s">
        <v>227</v>
      </c>
      <c r="D21" s="132">
        <v>4</v>
      </c>
      <c r="E21" s="57">
        <v>0.01</v>
      </c>
      <c r="F21" s="46">
        <f t="shared" si="0"/>
        <v>0.04</v>
      </c>
    </row>
    <row r="22" spans="1:6" ht="15.75">
      <c r="A22" s="130"/>
      <c r="B22" s="126"/>
      <c r="C22" s="131"/>
      <c r="D22" s="132"/>
      <c r="E22" s="57"/>
      <c r="F22" s="48">
        <f>SUM(F13:F21)</f>
        <v>2304.1499999999996</v>
      </c>
    </row>
    <row r="23" spans="1:6" ht="15">
      <c r="A23" s="130"/>
      <c r="B23" s="126" t="s">
        <v>228</v>
      </c>
      <c r="C23" s="131"/>
      <c r="D23" s="135"/>
      <c r="E23" s="57"/>
      <c r="F23" s="46"/>
    </row>
    <row r="24" spans="1:6" ht="30">
      <c r="A24" s="130">
        <v>1</v>
      </c>
      <c r="B24" s="126" t="s">
        <v>229</v>
      </c>
      <c r="C24" s="131" t="s">
        <v>227</v>
      </c>
      <c r="D24" s="135">
        <v>1</v>
      </c>
      <c r="E24" s="57">
        <v>154.5</v>
      </c>
      <c r="F24" s="46">
        <f t="shared" si="0"/>
        <v>154.5</v>
      </c>
    </row>
    <row r="25" spans="1:6" ht="45">
      <c r="A25" s="130">
        <v>2</v>
      </c>
      <c r="B25" s="126" t="s">
        <v>230</v>
      </c>
      <c r="C25" s="131" t="s">
        <v>227</v>
      </c>
      <c r="D25" s="135">
        <v>1</v>
      </c>
      <c r="E25" s="57">
        <v>216.3</v>
      </c>
      <c r="F25" s="46">
        <f t="shared" si="0"/>
        <v>216.3</v>
      </c>
    </row>
    <row r="26" spans="1:6" ht="30">
      <c r="A26" s="130">
        <v>3</v>
      </c>
      <c r="B26" s="126" t="s">
        <v>231</v>
      </c>
      <c r="C26" s="131" t="s">
        <v>227</v>
      </c>
      <c r="D26" s="135">
        <v>6</v>
      </c>
      <c r="E26" s="57">
        <v>15.45</v>
      </c>
      <c r="F26" s="46">
        <f t="shared" si="0"/>
        <v>92.69999999999999</v>
      </c>
    </row>
    <row r="27" spans="1:6" ht="15.75">
      <c r="A27" s="130"/>
      <c r="B27" s="136"/>
      <c r="C27" s="133"/>
      <c r="D27" s="132"/>
      <c r="E27" s="57"/>
      <c r="F27" s="48">
        <f>SUM(F24:F26)</f>
        <v>463.5</v>
      </c>
    </row>
    <row r="28" spans="1:6" ht="15">
      <c r="A28" s="130"/>
      <c r="B28" s="136"/>
      <c r="C28" s="133"/>
      <c r="D28" s="132"/>
      <c r="E28" s="57"/>
      <c r="F28" s="46"/>
    </row>
    <row r="29" spans="1:6" ht="15">
      <c r="A29" s="130"/>
      <c r="B29" s="136" t="s">
        <v>232</v>
      </c>
      <c r="C29" s="133"/>
      <c r="D29" s="132"/>
      <c r="E29" s="57"/>
      <c r="F29" s="46"/>
    </row>
    <row r="30" spans="1:6" ht="45">
      <c r="A30" s="130">
        <v>1</v>
      </c>
      <c r="B30" s="126" t="s">
        <v>233</v>
      </c>
      <c r="C30" s="131" t="s">
        <v>227</v>
      </c>
      <c r="D30" s="135">
        <v>1</v>
      </c>
      <c r="E30" s="57">
        <v>2822.2</v>
      </c>
      <c r="F30" s="46">
        <f t="shared" si="0"/>
        <v>2822.2</v>
      </c>
    </row>
    <row r="31" spans="1:6" ht="45">
      <c r="A31" s="130">
        <v>2</v>
      </c>
      <c r="B31" s="126" t="s">
        <v>234</v>
      </c>
      <c r="C31" s="131" t="s">
        <v>227</v>
      </c>
      <c r="D31" s="135">
        <v>1</v>
      </c>
      <c r="E31" s="57">
        <v>3347.5</v>
      </c>
      <c r="F31" s="46">
        <f t="shared" si="0"/>
        <v>3347.5</v>
      </c>
    </row>
    <row r="32" spans="1:6" ht="15.75">
      <c r="A32" s="130"/>
      <c r="B32" s="126"/>
      <c r="C32" s="131"/>
      <c r="D32" s="135"/>
      <c r="E32" s="57"/>
      <c r="F32" s="48">
        <f>SUM(F30:F31)</f>
        <v>6169.7</v>
      </c>
    </row>
    <row r="33" spans="2:6" ht="15.75">
      <c r="B33" s="12"/>
      <c r="C33" s="12"/>
      <c r="E33" s="58" t="s">
        <v>54</v>
      </c>
      <c r="F33" s="48">
        <f>F32+F27+F22</f>
        <v>8937.349999999999</v>
      </c>
    </row>
    <row r="34" spans="2:6" ht="12.75">
      <c r="B34" s="12"/>
      <c r="C34" s="12"/>
      <c r="E34" s="142"/>
      <c r="F34" s="12"/>
    </row>
    <row r="35" spans="2:6" ht="15">
      <c r="B35" s="12"/>
      <c r="C35" s="15"/>
      <c r="D35" s="60"/>
      <c r="E35" s="142"/>
      <c r="F35" s="12"/>
    </row>
    <row r="36" spans="2:4" ht="15">
      <c r="B36" s="61" t="s">
        <v>244</v>
      </c>
      <c r="C36" s="59"/>
      <c r="D36" s="60"/>
    </row>
    <row r="37" spans="1:5" s="38" customFormat="1" ht="15">
      <c r="A37" s="11"/>
      <c r="B37" s="62"/>
      <c r="C37" s="59"/>
      <c r="D37" s="60"/>
      <c r="E37" s="53"/>
    </row>
    <row r="38" spans="1:5" s="38" customFormat="1" ht="15">
      <c r="A38" s="11"/>
      <c r="B38" s="62"/>
      <c r="C38" s="59"/>
      <c r="D38" s="60"/>
      <c r="E38" s="53"/>
    </row>
    <row r="39" spans="1:5" s="38" customFormat="1" ht="15">
      <c r="A39" s="11"/>
      <c r="B39" s="62"/>
      <c r="C39" s="59"/>
      <c r="D39" s="60"/>
      <c r="E39" s="53"/>
    </row>
    <row r="40" spans="1:5" s="38" customFormat="1" ht="15">
      <c r="A40" s="11"/>
      <c r="B40" s="62"/>
      <c r="C40" s="59"/>
      <c r="D40" s="60"/>
      <c r="E40" s="53" t="s">
        <v>111</v>
      </c>
    </row>
    <row r="41" spans="1:5" s="38" customFormat="1" ht="15">
      <c r="A41" s="11"/>
      <c r="C41" s="59"/>
      <c r="D41" s="60"/>
      <c r="E41" s="53" t="s">
        <v>55</v>
      </c>
    </row>
  </sheetData>
  <sheetProtection/>
  <mergeCells count="3">
    <mergeCell ref="A8:A9"/>
    <mergeCell ref="B8:B9"/>
    <mergeCell ref="C8:C9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Med.Technik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Kamena Kazakova</dc:creator>
  <cp:keywords/>
  <dc:description/>
  <cp:lastModifiedBy>Marketing</cp:lastModifiedBy>
  <cp:lastPrinted>2018-12-19T13:39:36Z</cp:lastPrinted>
  <dcterms:created xsi:type="dcterms:W3CDTF">2002-03-25T09:57:27Z</dcterms:created>
  <dcterms:modified xsi:type="dcterms:W3CDTF">2019-02-05T10:42:24Z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